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2113/S2113047/2/"/>
    </mc:Choice>
  </mc:AlternateContent>
  <xr:revisionPtr revIDLastSave="21" documentId="13_ncr:1_{B3268264-F8E3-4DAC-86CC-07B279D739BB}" xr6:coauthVersionLast="47" xr6:coauthVersionMax="47" xr10:uidLastSave="{98EC8EC6-0F16-44B7-855B-5B95FE558994}"/>
  <bookViews>
    <workbookView xWindow="28680" yWindow="-210" windowWidth="29040" windowHeight="15840" tabRatio="616" xr2:uid="{00000000-000D-0000-FFFF-FFFF00000000}"/>
  </bookViews>
  <sheets>
    <sheet name="Přehled uplatňovaných výdajů" sheetId="19" r:id="rId1"/>
    <sheet name="Soupis opatření,výdajů a podpor" sheetId="20" r:id="rId2"/>
    <sheet name="Přehled opatření a výdajů" sheetId="22" r:id="rId3"/>
  </sheets>
  <externalReferences>
    <externalReference r:id="rId4"/>
  </externalReferences>
  <definedNames>
    <definedName name="_xlnm._FilterDatabase" localSheetId="0" hidden="1">'Přehled uplatňovaných výdajů'!$E$18:$R$18</definedName>
    <definedName name="A">'Přehled uplatňovaných výdajů'!$O$724:$O$725</definedName>
    <definedName name="B">'Přehled uplatňovaných výdajů'!$P$724:$P$726</definedName>
    <definedName name="C_">'Přehled uplatňovaných výdajů'!$Q$724:$Q$726</definedName>
    <definedName name="č. 1" localSheetId="1">#REF!</definedName>
    <definedName name="č. 1">#REF!</definedName>
    <definedName name="č. 2" localSheetId="1">#REF!</definedName>
    <definedName name="č. 2">#REF!</definedName>
    <definedName name="č. 3" localSheetId="1">#REF!</definedName>
    <definedName name="č. 3">#REF!</definedName>
    <definedName name="č. 4" localSheetId="1">#REF!</definedName>
    <definedName name="č. 4">#REF!</definedName>
    <definedName name="č. 5" localSheetId="1">#REF!</definedName>
    <definedName name="č. 5">#REF!</definedName>
    <definedName name="č. 6" localSheetId="1">#REF!</definedName>
    <definedName name="č. 6">#REF!</definedName>
    <definedName name="č. 7" localSheetId="1">#REF!</definedName>
    <definedName name="č. 7">#REF!</definedName>
    <definedName name="č.1" localSheetId="2">'Přehled opatření a výdajů'!#REF!</definedName>
    <definedName name="č.10" localSheetId="2">'Přehled opatření a výdajů'!#REF!</definedName>
    <definedName name="č.10">'[1]Navržená opatření,výdaje a cíle'!#REF!</definedName>
    <definedName name="č.11" localSheetId="2">'Přehled opatření a výdajů'!#REF!</definedName>
    <definedName name="č.12" localSheetId="2">'Přehled opatření a výdajů'!#REF!</definedName>
    <definedName name="č.13" localSheetId="2">'Přehled opatření a výdajů'!#REF!</definedName>
    <definedName name="č.14" localSheetId="2">'Přehled opatření a výdajů'!#REF!</definedName>
    <definedName name="č.15" localSheetId="2">'Přehled opatření a výdajů'!#REF!</definedName>
    <definedName name="č.2" localSheetId="2">'Přehled opatření a výdajů'!#REF!</definedName>
    <definedName name="č.3" localSheetId="2">'Přehled opatření a výdajů'!#REF!</definedName>
    <definedName name="č.4" localSheetId="2">'Přehled opatření a výdajů'!#REF!</definedName>
    <definedName name="č.5" localSheetId="2">'Přehled opatření a výdajů'!#REF!</definedName>
    <definedName name="č.6" localSheetId="2">'Přehled opatření a výdajů'!#REF!</definedName>
    <definedName name="č.7" localSheetId="2">'Přehled opatření a výdajů'!#REF!</definedName>
    <definedName name="č.8" localSheetId="2">'Přehled opatření a výdajů'!#REF!</definedName>
    <definedName name="č.8">'[1]Navržená opatření,výdaje a cíle'!#REF!</definedName>
    <definedName name="č.9" localSheetId="2">'Přehled opatření a výdajů'!#REF!</definedName>
    <definedName name="č.9">'[1]Navržená opatření,výdaje a cíle'!#REF!</definedName>
    <definedName name="D">'Přehled uplatňovaných výdajů'!$R$724:$R$725</definedName>
    <definedName name="I.">'Přehled uplatňovaných výdajů'!$E$723:$E$729</definedName>
    <definedName name="II.">'Přehled uplatňovaných výdajů'!$F$723:$F$728</definedName>
    <definedName name="III.">'Přehled uplatňovaných výdajů'!$G$723:$G$737</definedName>
    <definedName name="IV.">'Přehled uplatňovaných výdajů'!$H$723</definedName>
    <definedName name="_xlnm.Print_Area" localSheetId="2">'Přehled opatření a výdajů'!$C$2:$T$60</definedName>
    <definedName name="_xlnm.Print_Area" localSheetId="0">'Přehled uplatňovaných výdajů'!$C$3:$U$721</definedName>
    <definedName name="_xlnm.Print_Area" localSheetId="1">'Soupis opatření,výdajů a podpor'!$C$2:$O$55</definedName>
    <definedName name="Procenta">'Přehled uplatňovaných výdajů'!$I$723:$I$724</definedName>
    <definedName name="V." localSheetId="2">'Přehled opatření a výdajů'!#REF!</definedName>
    <definedName name="VI." localSheetId="2">'Přehled opatření a výdajů'!#REF!</definedName>
    <definedName name="VII." localSheetId="2">'Přehled opatření a výdajů'!#REF!</definedName>
    <definedName name="VIII." localSheetId="2">'Přehled opatření a výdajů'!#REF!</definedName>
    <definedName name="X." localSheetId="2">'Přehled opatření a výdajů'!#REF!</definedName>
    <definedName name="X.">'[1]Navržená opatření,výdaje a cíle'!#REF!</definedName>
    <definedName name="XI." localSheetId="2">'Přehled opatření a výdajů'!#REF!</definedName>
    <definedName name="XI.">'[1]Navržená opatření,výdaje a cíle'!#REF!</definedName>
    <definedName name="XII." localSheetId="2">'Přehled opatření a výdajů'!#REF!</definedName>
    <definedName name="XIII." localSheetId="2">'Přehled opatření a výdajů'!#REF!</definedName>
    <definedName name="XIV." localSheetId="2">'Přehled opatření a výdajů'!#REF!</definedName>
    <definedName name="XV." localSheetId="2">'Přehled opatření a výdajů'!#REF!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0" i="19" l="1"/>
  <c r="AD21" i="19"/>
  <c r="AD22" i="19"/>
  <c r="AD23" i="19"/>
  <c r="AD24" i="19"/>
  <c r="AD25" i="19"/>
  <c r="AD26" i="19"/>
  <c r="AD27" i="19"/>
  <c r="AD28" i="19"/>
  <c r="AD29" i="19"/>
  <c r="AD30" i="19"/>
  <c r="AD31" i="19"/>
  <c r="AD32" i="19"/>
  <c r="AD33" i="19"/>
  <c r="AD34" i="19"/>
  <c r="AD35" i="19"/>
  <c r="AD36" i="19"/>
  <c r="AD37" i="19"/>
  <c r="AD38" i="19"/>
  <c r="AD39" i="19"/>
  <c r="AD40" i="19"/>
  <c r="AD41" i="19"/>
  <c r="AD42" i="19"/>
  <c r="AD43" i="19"/>
  <c r="AD44" i="19"/>
  <c r="AD45" i="19"/>
  <c r="AD46" i="19"/>
  <c r="AD47" i="19"/>
  <c r="AD48" i="19"/>
  <c r="AD49" i="19"/>
  <c r="AD50" i="19"/>
  <c r="AD51" i="19"/>
  <c r="AD52" i="19"/>
  <c r="AD53" i="19"/>
  <c r="AD54" i="19"/>
  <c r="AD55" i="19"/>
  <c r="AD56" i="19"/>
  <c r="AD57" i="19"/>
  <c r="AD58" i="19"/>
  <c r="AD59" i="19"/>
  <c r="AD60" i="19"/>
  <c r="AD61" i="19"/>
  <c r="AD62" i="19"/>
  <c r="AD63" i="19"/>
  <c r="AD64" i="19"/>
  <c r="AD65" i="19"/>
  <c r="AD66" i="19"/>
  <c r="AD67" i="19"/>
  <c r="AD68" i="19"/>
  <c r="AD69" i="19"/>
  <c r="AD70" i="19"/>
  <c r="AD71" i="19"/>
  <c r="AD72" i="19"/>
  <c r="AD73" i="19"/>
  <c r="AD74" i="19"/>
  <c r="AD75" i="19"/>
  <c r="AD76" i="19"/>
  <c r="AD77" i="19"/>
  <c r="AD78" i="19"/>
  <c r="AD79" i="19"/>
  <c r="AD80" i="19"/>
  <c r="AD81" i="19"/>
  <c r="AD82" i="19"/>
  <c r="AD83" i="19"/>
  <c r="AD84" i="19"/>
  <c r="AD85" i="19"/>
  <c r="AD86" i="19"/>
  <c r="AD87" i="19"/>
  <c r="AD88" i="19"/>
  <c r="AD89" i="19"/>
  <c r="AD90" i="19"/>
  <c r="AD91" i="19"/>
  <c r="AD92" i="19"/>
  <c r="AD93" i="19"/>
  <c r="AD94" i="19"/>
  <c r="AD95" i="19"/>
  <c r="AD96" i="19"/>
  <c r="AD97" i="19"/>
  <c r="AD98" i="19"/>
  <c r="AD99" i="19"/>
  <c r="AD100" i="19"/>
  <c r="AD101" i="19"/>
  <c r="AD102" i="19"/>
  <c r="AD103" i="19"/>
  <c r="AD104" i="19"/>
  <c r="AD105" i="19"/>
  <c r="AD106" i="19"/>
  <c r="AD107" i="19"/>
  <c r="AD108" i="19"/>
  <c r="AD109" i="19"/>
  <c r="AD110" i="19"/>
  <c r="AD111" i="19"/>
  <c r="AD112" i="19"/>
  <c r="AD113" i="19"/>
  <c r="AD114" i="19"/>
  <c r="AD115" i="19"/>
  <c r="AD116" i="19"/>
  <c r="AD117" i="19"/>
  <c r="AD118" i="19"/>
  <c r="AD119" i="19"/>
  <c r="AD120" i="19"/>
  <c r="AD121" i="19"/>
  <c r="AD122" i="19"/>
  <c r="AD123" i="19"/>
  <c r="AD124" i="19"/>
  <c r="AD125" i="19"/>
  <c r="AD126" i="19"/>
  <c r="AD127" i="19"/>
  <c r="AD128" i="19"/>
  <c r="AD129" i="19"/>
  <c r="AD130" i="19"/>
  <c r="AD131" i="19"/>
  <c r="AD132" i="19"/>
  <c r="AD133" i="19"/>
  <c r="AD134" i="19"/>
  <c r="AD135" i="19"/>
  <c r="AD136" i="19"/>
  <c r="AD137" i="19"/>
  <c r="AD138" i="19"/>
  <c r="AD139" i="19"/>
  <c r="AD140" i="19"/>
  <c r="AD141" i="19"/>
  <c r="AD142" i="19"/>
  <c r="AD143" i="19"/>
  <c r="AD144" i="19"/>
  <c r="AD145" i="19"/>
  <c r="AD146" i="19"/>
  <c r="AD147" i="19"/>
  <c r="AD148" i="19"/>
  <c r="AD149" i="19"/>
  <c r="AD150" i="19"/>
  <c r="AD151" i="19"/>
  <c r="AD152" i="19"/>
  <c r="AD153" i="19"/>
  <c r="AD154" i="19"/>
  <c r="AD155" i="19"/>
  <c r="AD156" i="19"/>
  <c r="AD157" i="19"/>
  <c r="AD158" i="19"/>
  <c r="AD159" i="19"/>
  <c r="AD160" i="19"/>
  <c r="AD161" i="19"/>
  <c r="AD162" i="19"/>
  <c r="AD163" i="19"/>
  <c r="AD164" i="19"/>
  <c r="AD165" i="19"/>
  <c r="AD166" i="19"/>
  <c r="AD167" i="19"/>
  <c r="AD168" i="19"/>
  <c r="AD169" i="19"/>
  <c r="AD170" i="19"/>
  <c r="AD171" i="19"/>
  <c r="AD172" i="19"/>
  <c r="AD173" i="19"/>
  <c r="AD174" i="19"/>
  <c r="AD175" i="19"/>
  <c r="AD176" i="19"/>
  <c r="AD177" i="19"/>
  <c r="AD178" i="19"/>
  <c r="AD179" i="19"/>
  <c r="AD180" i="19"/>
  <c r="AD181" i="19"/>
  <c r="AD182" i="19"/>
  <c r="AD183" i="19"/>
  <c r="AD184" i="19"/>
  <c r="AD185" i="19"/>
  <c r="AD186" i="19"/>
  <c r="AD187" i="19"/>
  <c r="AD188" i="19"/>
  <c r="AD189" i="19"/>
  <c r="AD190" i="19"/>
  <c r="AD191" i="19"/>
  <c r="AD192" i="19"/>
  <c r="AD193" i="19"/>
  <c r="AD194" i="19"/>
  <c r="AD195" i="19"/>
  <c r="AD196" i="19"/>
  <c r="AD197" i="19"/>
  <c r="AD198" i="19"/>
  <c r="AD199" i="19"/>
  <c r="AD200" i="19"/>
  <c r="AD201" i="19"/>
  <c r="AD202" i="19"/>
  <c r="AD203" i="19"/>
  <c r="AD204" i="19"/>
  <c r="AD205" i="19"/>
  <c r="AD206" i="19"/>
  <c r="AD207" i="19"/>
  <c r="AD208" i="19"/>
  <c r="AD209" i="19"/>
  <c r="AD210" i="19"/>
  <c r="AD211" i="19"/>
  <c r="AD212" i="19"/>
  <c r="AD213" i="19"/>
  <c r="AD214" i="19"/>
  <c r="AD215" i="19"/>
  <c r="AD216" i="19"/>
  <c r="AD217" i="19"/>
  <c r="AD218" i="19"/>
  <c r="AD219" i="19"/>
  <c r="AD220" i="19"/>
  <c r="AD221" i="19"/>
  <c r="AD222" i="19"/>
  <c r="AD223" i="19"/>
  <c r="AD224" i="19"/>
  <c r="AD225" i="19"/>
  <c r="AD226" i="19"/>
  <c r="AD227" i="19"/>
  <c r="AD228" i="19"/>
  <c r="AD229" i="19"/>
  <c r="AD230" i="19"/>
  <c r="AD231" i="19"/>
  <c r="AD232" i="19"/>
  <c r="AD233" i="19"/>
  <c r="AD234" i="19"/>
  <c r="AD235" i="19"/>
  <c r="AD236" i="19"/>
  <c r="AD237" i="19"/>
  <c r="AD238" i="19"/>
  <c r="AD239" i="19"/>
  <c r="AD240" i="19"/>
  <c r="AD241" i="19"/>
  <c r="AD242" i="19"/>
  <c r="AD243" i="19"/>
  <c r="AD244" i="19"/>
  <c r="AD245" i="19"/>
  <c r="AD246" i="19"/>
  <c r="AD247" i="19"/>
  <c r="AD248" i="19"/>
  <c r="AD249" i="19"/>
  <c r="AD250" i="19"/>
  <c r="AD251" i="19"/>
  <c r="AD252" i="19"/>
  <c r="AD253" i="19"/>
  <c r="AD254" i="19"/>
  <c r="AD255" i="19"/>
  <c r="AD256" i="19"/>
  <c r="AD257" i="19"/>
  <c r="AD258" i="19"/>
  <c r="AD259" i="19"/>
  <c r="AD260" i="19"/>
  <c r="AD261" i="19"/>
  <c r="AD262" i="19"/>
  <c r="AD263" i="19"/>
  <c r="AD264" i="19"/>
  <c r="AD265" i="19"/>
  <c r="AD266" i="19"/>
  <c r="AD267" i="19"/>
  <c r="AD268" i="19"/>
  <c r="AD269" i="19"/>
  <c r="AD270" i="19"/>
  <c r="AD271" i="19"/>
  <c r="AD272" i="19"/>
  <c r="AD273" i="19"/>
  <c r="AD274" i="19"/>
  <c r="AD275" i="19"/>
  <c r="AD276" i="19"/>
  <c r="AD277" i="19"/>
  <c r="AD278" i="19"/>
  <c r="AD279" i="19"/>
  <c r="AD280" i="19"/>
  <c r="AD281" i="19"/>
  <c r="AD282" i="19"/>
  <c r="AD283" i="19"/>
  <c r="AD284" i="19"/>
  <c r="AD285" i="19"/>
  <c r="AD286" i="19"/>
  <c r="AD287" i="19"/>
  <c r="AD288" i="19"/>
  <c r="AD289" i="19"/>
  <c r="AD290" i="19"/>
  <c r="AD291" i="19"/>
  <c r="AD292" i="19"/>
  <c r="AD293" i="19"/>
  <c r="AD294" i="19"/>
  <c r="AD295" i="19"/>
  <c r="AD296" i="19"/>
  <c r="AD297" i="19"/>
  <c r="AD298" i="19"/>
  <c r="AD299" i="19"/>
  <c r="AD300" i="19"/>
  <c r="AD301" i="19"/>
  <c r="AD302" i="19"/>
  <c r="AD303" i="19"/>
  <c r="AD304" i="19"/>
  <c r="AD305" i="19"/>
  <c r="AD306" i="19"/>
  <c r="AD307" i="19"/>
  <c r="AD308" i="19"/>
  <c r="AD309" i="19"/>
  <c r="AD310" i="19"/>
  <c r="AD311" i="19"/>
  <c r="AD312" i="19"/>
  <c r="AD313" i="19"/>
  <c r="AD314" i="19"/>
  <c r="AD315" i="19"/>
  <c r="AD316" i="19"/>
  <c r="AD317" i="19"/>
  <c r="AD318" i="19"/>
  <c r="AD319" i="19"/>
  <c r="AD320" i="19"/>
  <c r="AD321" i="19"/>
  <c r="AD322" i="19"/>
  <c r="AD323" i="19"/>
  <c r="AD324" i="19"/>
  <c r="AD325" i="19"/>
  <c r="AD326" i="19"/>
  <c r="AD327" i="19"/>
  <c r="AD328" i="19"/>
  <c r="AD329" i="19"/>
  <c r="AD330" i="19"/>
  <c r="AD331" i="19"/>
  <c r="AD332" i="19"/>
  <c r="AD333" i="19"/>
  <c r="AD334" i="19"/>
  <c r="AD335" i="19"/>
  <c r="AD336" i="19"/>
  <c r="AD337" i="19"/>
  <c r="AD338" i="19"/>
  <c r="AD339" i="19"/>
  <c r="AD340" i="19"/>
  <c r="AD341" i="19"/>
  <c r="AD342" i="19"/>
  <c r="AD343" i="19"/>
  <c r="AD344" i="19"/>
  <c r="AD345" i="19"/>
  <c r="AD346" i="19"/>
  <c r="AD347" i="19"/>
  <c r="AD348" i="19"/>
  <c r="AD349" i="19"/>
  <c r="AD350" i="19"/>
  <c r="AD351" i="19"/>
  <c r="AD352" i="19"/>
  <c r="AD353" i="19"/>
  <c r="AD354" i="19"/>
  <c r="AD355" i="19"/>
  <c r="AD356" i="19"/>
  <c r="AD357" i="19"/>
  <c r="AD358" i="19"/>
  <c r="AD359" i="19"/>
  <c r="AD360" i="19"/>
  <c r="AD361" i="19"/>
  <c r="AD362" i="19"/>
  <c r="AD363" i="19"/>
  <c r="AD364" i="19"/>
  <c r="AD365" i="19"/>
  <c r="AD366" i="19"/>
  <c r="AD367" i="19"/>
  <c r="AD368" i="19"/>
  <c r="AD369" i="19"/>
  <c r="AD370" i="19"/>
  <c r="AD371" i="19"/>
  <c r="AD372" i="19"/>
  <c r="AD373" i="19"/>
  <c r="AD374" i="19"/>
  <c r="AD375" i="19"/>
  <c r="AD376" i="19"/>
  <c r="AD377" i="19"/>
  <c r="AD378" i="19"/>
  <c r="AD379" i="19"/>
  <c r="AD380" i="19"/>
  <c r="AD381" i="19"/>
  <c r="AD382" i="19"/>
  <c r="AD383" i="19"/>
  <c r="AD384" i="19"/>
  <c r="AD385" i="19"/>
  <c r="AD386" i="19"/>
  <c r="AD387" i="19"/>
  <c r="AD388" i="19"/>
  <c r="AD389" i="19"/>
  <c r="AD390" i="19"/>
  <c r="AD391" i="19"/>
  <c r="AD392" i="19"/>
  <c r="AD393" i="19"/>
  <c r="AD394" i="19"/>
  <c r="AD395" i="19"/>
  <c r="AD396" i="19"/>
  <c r="AD397" i="19"/>
  <c r="AD398" i="19"/>
  <c r="AD399" i="19"/>
  <c r="AD400" i="19"/>
  <c r="AD401" i="19"/>
  <c r="AD402" i="19"/>
  <c r="AD403" i="19"/>
  <c r="AD404" i="19"/>
  <c r="AD405" i="19"/>
  <c r="AD406" i="19"/>
  <c r="AD407" i="19"/>
  <c r="AD408" i="19"/>
  <c r="AD409" i="19"/>
  <c r="AD410" i="19"/>
  <c r="AD411" i="19"/>
  <c r="AD412" i="19"/>
  <c r="AD413" i="19"/>
  <c r="AD414" i="19"/>
  <c r="AD415" i="19"/>
  <c r="AD416" i="19"/>
  <c r="AD417" i="19"/>
  <c r="AD418" i="19"/>
  <c r="AD419" i="19"/>
  <c r="AD420" i="19"/>
  <c r="AD421" i="19"/>
  <c r="AD422" i="19"/>
  <c r="AD423" i="19"/>
  <c r="AD424" i="19"/>
  <c r="AD425" i="19"/>
  <c r="AD426" i="19"/>
  <c r="AD427" i="19"/>
  <c r="AD428" i="19"/>
  <c r="AD429" i="19"/>
  <c r="AD430" i="19"/>
  <c r="AD431" i="19"/>
  <c r="AD432" i="19"/>
  <c r="AD433" i="19"/>
  <c r="AD434" i="19"/>
  <c r="AD435" i="19"/>
  <c r="AD436" i="19"/>
  <c r="AD437" i="19"/>
  <c r="AD438" i="19"/>
  <c r="AD439" i="19"/>
  <c r="AD440" i="19"/>
  <c r="AD441" i="19"/>
  <c r="AD442" i="19"/>
  <c r="AD443" i="19"/>
  <c r="AD444" i="19"/>
  <c r="AD445" i="19"/>
  <c r="AD446" i="19"/>
  <c r="AD447" i="19"/>
  <c r="AD448" i="19"/>
  <c r="AD449" i="19"/>
  <c r="AD450" i="19"/>
  <c r="AD451" i="19"/>
  <c r="AD452" i="19"/>
  <c r="AD453" i="19"/>
  <c r="AD454" i="19"/>
  <c r="AD455" i="19"/>
  <c r="AD456" i="19"/>
  <c r="AD457" i="19"/>
  <c r="AD458" i="19"/>
  <c r="AD459" i="19"/>
  <c r="AD460" i="19"/>
  <c r="AD461" i="19"/>
  <c r="AD462" i="19"/>
  <c r="AD463" i="19"/>
  <c r="AD464" i="19"/>
  <c r="AD465" i="19"/>
  <c r="AD466" i="19"/>
  <c r="AD467" i="19"/>
  <c r="AD468" i="19"/>
  <c r="AD469" i="19"/>
  <c r="AD470" i="19"/>
  <c r="AD471" i="19"/>
  <c r="AD472" i="19"/>
  <c r="AD473" i="19"/>
  <c r="AD474" i="19"/>
  <c r="AD475" i="19"/>
  <c r="AD476" i="19"/>
  <c r="AD477" i="19"/>
  <c r="AD478" i="19"/>
  <c r="AD479" i="19"/>
  <c r="AD480" i="19"/>
  <c r="AD481" i="19"/>
  <c r="AD482" i="19"/>
  <c r="AD483" i="19"/>
  <c r="AD484" i="19"/>
  <c r="AD485" i="19"/>
  <c r="AD486" i="19"/>
  <c r="AD487" i="19"/>
  <c r="AD488" i="19"/>
  <c r="AD489" i="19"/>
  <c r="AD490" i="19"/>
  <c r="AD491" i="19"/>
  <c r="AD492" i="19"/>
  <c r="AD493" i="19"/>
  <c r="AD494" i="19"/>
  <c r="AD495" i="19"/>
  <c r="AD496" i="19"/>
  <c r="AD497" i="19"/>
  <c r="AD498" i="19"/>
  <c r="AD499" i="19"/>
  <c r="AD500" i="19"/>
  <c r="AD501" i="19"/>
  <c r="AD502" i="19"/>
  <c r="AD503" i="19"/>
  <c r="AD504" i="19"/>
  <c r="AD505" i="19"/>
  <c r="AD506" i="19"/>
  <c r="AD507" i="19"/>
  <c r="AD508" i="19"/>
  <c r="AD509" i="19"/>
  <c r="AD510" i="19"/>
  <c r="AD511" i="19"/>
  <c r="AD512" i="19"/>
  <c r="AD513" i="19"/>
  <c r="AD514" i="19"/>
  <c r="AD515" i="19"/>
  <c r="AD516" i="19"/>
  <c r="AD517" i="19"/>
  <c r="AD518" i="19"/>
  <c r="AD519" i="19"/>
  <c r="AD520" i="19"/>
  <c r="AD521" i="19"/>
  <c r="AD522" i="19"/>
  <c r="AD523" i="19"/>
  <c r="AD524" i="19"/>
  <c r="AD525" i="19"/>
  <c r="AD526" i="19"/>
  <c r="AD527" i="19"/>
  <c r="AD528" i="19"/>
  <c r="AD529" i="19"/>
  <c r="AD530" i="19"/>
  <c r="AD531" i="19"/>
  <c r="AD532" i="19"/>
  <c r="AD533" i="19"/>
  <c r="AD534" i="19"/>
  <c r="AD535" i="19"/>
  <c r="AD536" i="19"/>
  <c r="AD537" i="19"/>
  <c r="AD538" i="19"/>
  <c r="AD539" i="19"/>
  <c r="AD540" i="19"/>
  <c r="AD541" i="19"/>
  <c r="AD542" i="19"/>
  <c r="AD543" i="19"/>
  <c r="AD544" i="19"/>
  <c r="AD545" i="19"/>
  <c r="AD546" i="19"/>
  <c r="AD547" i="19"/>
  <c r="AD548" i="19"/>
  <c r="AD549" i="19"/>
  <c r="AD550" i="19"/>
  <c r="AD551" i="19"/>
  <c r="AD552" i="19"/>
  <c r="AD553" i="19"/>
  <c r="AD554" i="19"/>
  <c r="AD555" i="19"/>
  <c r="AD556" i="19"/>
  <c r="AD557" i="19"/>
  <c r="AD558" i="19"/>
  <c r="AD559" i="19"/>
  <c r="AD560" i="19"/>
  <c r="AD561" i="19"/>
  <c r="AD562" i="19"/>
  <c r="AD563" i="19"/>
  <c r="AD564" i="19"/>
  <c r="AD565" i="19"/>
  <c r="AD566" i="19"/>
  <c r="AD567" i="19"/>
  <c r="AD568" i="19"/>
  <c r="AD569" i="19"/>
  <c r="AD570" i="19"/>
  <c r="AD571" i="19"/>
  <c r="AD572" i="19"/>
  <c r="AD573" i="19"/>
  <c r="AD574" i="19"/>
  <c r="AD575" i="19"/>
  <c r="AD576" i="19"/>
  <c r="AD577" i="19"/>
  <c r="AD578" i="19"/>
  <c r="AD579" i="19"/>
  <c r="AD580" i="19"/>
  <c r="AD581" i="19"/>
  <c r="AD582" i="19"/>
  <c r="AD583" i="19"/>
  <c r="AD584" i="19"/>
  <c r="AD585" i="19"/>
  <c r="AD586" i="19"/>
  <c r="AD587" i="19"/>
  <c r="AD588" i="19"/>
  <c r="AD589" i="19"/>
  <c r="AD590" i="19"/>
  <c r="AD591" i="19"/>
  <c r="AD592" i="19"/>
  <c r="AD593" i="19"/>
  <c r="AD594" i="19"/>
  <c r="AD595" i="19"/>
  <c r="AD596" i="19"/>
  <c r="AD597" i="19"/>
  <c r="AD598" i="19"/>
  <c r="AD599" i="19"/>
  <c r="AD600" i="19"/>
  <c r="AD601" i="19"/>
  <c r="AD602" i="19"/>
  <c r="AD603" i="19"/>
  <c r="AD604" i="19"/>
  <c r="AD605" i="19"/>
  <c r="AD606" i="19"/>
  <c r="AD607" i="19"/>
  <c r="AD608" i="19"/>
  <c r="AD609" i="19"/>
  <c r="AD610" i="19"/>
  <c r="AD611" i="19"/>
  <c r="AD612" i="19"/>
  <c r="AD613" i="19"/>
  <c r="AD614" i="19"/>
  <c r="AD615" i="19"/>
  <c r="AD616" i="19"/>
  <c r="AD617" i="19"/>
  <c r="AD618" i="19"/>
  <c r="AD619" i="19"/>
  <c r="AD620" i="19"/>
  <c r="AD621" i="19"/>
  <c r="AD622" i="19"/>
  <c r="AD623" i="19"/>
  <c r="AD624" i="19"/>
  <c r="AD625" i="19"/>
  <c r="AD626" i="19"/>
  <c r="AD627" i="19"/>
  <c r="AD628" i="19"/>
  <c r="AD629" i="19"/>
  <c r="AD630" i="19"/>
  <c r="AD631" i="19"/>
  <c r="AD632" i="19"/>
  <c r="AD633" i="19"/>
  <c r="AD634" i="19"/>
  <c r="AD635" i="19"/>
  <c r="AD636" i="19"/>
  <c r="AD637" i="19"/>
  <c r="AD638" i="19"/>
  <c r="AD639" i="19"/>
  <c r="AD640" i="19"/>
  <c r="AD641" i="19"/>
  <c r="AD642" i="19"/>
  <c r="AD643" i="19"/>
  <c r="AD644" i="19"/>
  <c r="AD645" i="19"/>
  <c r="AD646" i="19"/>
  <c r="AD647" i="19"/>
  <c r="AD648" i="19"/>
  <c r="AD649" i="19"/>
  <c r="AD650" i="19"/>
  <c r="AD651" i="19"/>
  <c r="AD652" i="19"/>
  <c r="AD653" i="19"/>
  <c r="AD654" i="19"/>
  <c r="AD655" i="19"/>
  <c r="AD656" i="19"/>
  <c r="AD657" i="19"/>
  <c r="AD658" i="19"/>
  <c r="AD659" i="19"/>
  <c r="AD660" i="19"/>
  <c r="AD661" i="19"/>
  <c r="AD662" i="19"/>
  <c r="AD663" i="19"/>
  <c r="AD664" i="19"/>
  <c r="AD665" i="19"/>
  <c r="AD666" i="19"/>
  <c r="AD667" i="19"/>
  <c r="AD668" i="19"/>
  <c r="AD669" i="19"/>
  <c r="AD670" i="19"/>
  <c r="AD671" i="19"/>
  <c r="AD672" i="19"/>
  <c r="AD673" i="19"/>
  <c r="AD674" i="19"/>
  <c r="AD675" i="19"/>
  <c r="AD676" i="19"/>
  <c r="AD677" i="19"/>
  <c r="AD678" i="19"/>
  <c r="AD679" i="19"/>
  <c r="AD680" i="19"/>
  <c r="AD681" i="19"/>
  <c r="AD682" i="19"/>
  <c r="AD683" i="19"/>
  <c r="AD684" i="19"/>
  <c r="AD685" i="19"/>
  <c r="AD686" i="19"/>
  <c r="AD687" i="19"/>
  <c r="AD688" i="19"/>
  <c r="AD689" i="19"/>
  <c r="AD690" i="19"/>
  <c r="AD691" i="19"/>
  <c r="AD692" i="19"/>
  <c r="AD693" i="19"/>
  <c r="AD694" i="19"/>
  <c r="AD695" i="19"/>
  <c r="AD696" i="19"/>
  <c r="AD697" i="19"/>
  <c r="AD698" i="19"/>
  <c r="AD699" i="19"/>
  <c r="AD700" i="19"/>
  <c r="AD701" i="19"/>
  <c r="AD702" i="19"/>
  <c r="AD703" i="19"/>
  <c r="AD704" i="19"/>
  <c r="AD705" i="19"/>
  <c r="AD706" i="19"/>
  <c r="AD707" i="19"/>
  <c r="AD708" i="19"/>
  <c r="AD709" i="19"/>
  <c r="AD710" i="19"/>
  <c r="AD711" i="19"/>
  <c r="AD712" i="19"/>
  <c r="AD713" i="19"/>
  <c r="AD714" i="19"/>
  <c r="AD715" i="19"/>
  <c r="AD716" i="19"/>
  <c r="AD717" i="19"/>
  <c r="AD718" i="19"/>
  <c r="AD719" i="19"/>
  <c r="AD19" i="19"/>
  <c r="AD720" i="19"/>
  <c r="AD721" i="19"/>
  <c r="W19" i="19"/>
  <c r="M28" i="20"/>
  <c r="M27" i="20"/>
  <c r="L28" i="20"/>
  <c r="L27" i="20"/>
  <c r="J28" i="20"/>
  <c r="J27" i="20"/>
  <c r="I28" i="20"/>
  <c r="I27" i="20"/>
  <c r="M22" i="20"/>
  <c r="M21" i="20"/>
  <c r="L22" i="20"/>
  <c r="L21" i="20"/>
  <c r="J22" i="20"/>
  <c r="J21" i="20"/>
  <c r="I22" i="20"/>
  <c r="I21" i="20"/>
  <c r="N22" i="20" l="1"/>
  <c r="K28" i="20"/>
  <c r="N28" i="20"/>
  <c r="K22" i="20"/>
  <c r="Z47" i="19"/>
  <c r="J16" i="20" l="1"/>
  <c r="I16" i="20" l="1"/>
  <c r="M43" i="20" l="1"/>
  <c r="M42" i="20"/>
  <c r="M41" i="20"/>
  <c r="M40" i="20"/>
  <c r="M39" i="20"/>
  <c r="M38" i="20"/>
  <c r="M37" i="20"/>
  <c r="M36" i="20"/>
  <c r="M35" i="20"/>
  <c r="M34" i="20"/>
  <c r="M33" i="20"/>
  <c r="M32" i="20"/>
  <c r="M31" i="20"/>
  <c r="M26" i="20"/>
  <c r="M25" i="20"/>
  <c r="M20" i="20"/>
  <c r="M19" i="20"/>
  <c r="M18" i="20"/>
  <c r="L43" i="20"/>
  <c r="L42" i="20"/>
  <c r="L41" i="20"/>
  <c r="L40" i="20"/>
  <c r="L39" i="20"/>
  <c r="L38" i="20"/>
  <c r="L37" i="20"/>
  <c r="L36" i="20"/>
  <c r="L35" i="20"/>
  <c r="L34" i="20"/>
  <c r="L33" i="20"/>
  <c r="L32" i="20"/>
  <c r="L31" i="20"/>
  <c r="L26" i="20"/>
  <c r="L25" i="20"/>
  <c r="L20" i="20"/>
  <c r="L19" i="20"/>
  <c r="L18" i="20"/>
  <c r="J23" i="20"/>
  <c r="J29" i="20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I44" i="20"/>
  <c r="I29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3" i="20"/>
  <c r="J26" i="20"/>
  <c r="J25" i="20"/>
  <c r="J24" i="20"/>
  <c r="I26" i="20"/>
  <c r="I25" i="20"/>
  <c r="I24" i="20"/>
  <c r="J20" i="20"/>
  <c r="J19" i="20"/>
  <c r="J18" i="20"/>
  <c r="J17" i="20"/>
  <c r="I20" i="20"/>
  <c r="I19" i="20"/>
  <c r="I18" i="20"/>
  <c r="I17" i="20"/>
  <c r="M19" i="19"/>
  <c r="W20" i="19"/>
  <c r="M20" i="19" s="1"/>
  <c r="I58" i="20" s="1"/>
  <c r="W21" i="19"/>
  <c r="W22" i="19"/>
  <c r="M22" i="19" s="1"/>
  <c r="W23" i="19"/>
  <c r="M23" i="19" s="1"/>
  <c r="L29" i="20" s="1"/>
  <c r="W24" i="19"/>
  <c r="N24" i="19" s="1"/>
  <c r="M30" i="20" s="1"/>
  <c r="W25" i="19"/>
  <c r="N25" i="19" s="1"/>
  <c r="W26" i="19"/>
  <c r="M26" i="19" s="1"/>
  <c r="W27" i="19"/>
  <c r="M27" i="19" s="1"/>
  <c r="W28" i="19"/>
  <c r="M28" i="19" s="1"/>
  <c r="W29" i="19"/>
  <c r="M29" i="19" s="1"/>
  <c r="W30" i="19"/>
  <c r="W31" i="19"/>
  <c r="W32" i="19"/>
  <c r="W33" i="19"/>
  <c r="W34" i="19"/>
  <c r="N34" i="19" s="1"/>
  <c r="W35" i="19"/>
  <c r="N35" i="19" s="1"/>
  <c r="W36" i="19"/>
  <c r="W37" i="19"/>
  <c r="M37" i="19" s="1"/>
  <c r="W38" i="19"/>
  <c r="W39" i="19"/>
  <c r="W40" i="19"/>
  <c r="W41" i="19"/>
  <c r="W42" i="19"/>
  <c r="N42" i="19" s="1"/>
  <c r="W43" i="19"/>
  <c r="N43" i="19" s="1"/>
  <c r="W44" i="19"/>
  <c r="W45" i="19"/>
  <c r="N45" i="19" s="1"/>
  <c r="W46" i="19"/>
  <c r="W47" i="19"/>
  <c r="W48" i="19"/>
  <c r="W49" i="19"/>
  <c r="W50" i="19"/>
  <c r="W51" i="19"/>
  <c r="M51" i="19" s="1"/>
  <c r="W52" i="19"/>
  <c r="M52" i="19" s="1"/>
  <c r="W53" i="19"/>
  <c r="W54" i="19"/>
  <c r="W55" i="19"/>
  <c r="W56" i="19"/>
  <c r="W57" i="19"/>
  <c r="W58" i="19"/>
  <c r="N58" i="19" s="1"/>
  <c r="W59" i="19"/>
  <c r="W60" i="19"/>
  <c r="M60" i="19" s="1"/>
  <c r="W61" i="19"/>
  <c r="M61" i="19" s="1"/>
  <c r="W62" i="19"/>
  <c r="W63" i="19"/>
  <c r="W64" i="19"/>
  <c r="W65" i="19"/>
  <c r="N65" i="19" s="1"/>
  <c r="W66" i="19"/>
  <c r="N66" i="19" s="1"/>
  <c r="W67" i="19"/>
  <c r="N67" i="19" s="1"/>
  <c r="W68" i="19"/>
  <c r="N68" i="19" s="1"/>
  <c r="W69" i="19"/>
  <c r="W70" i="19"/>
  <c r="W71" i="19"/>
  <c r="W72" i="19"/>
  <c r="W73" i="19"/>
  <c r="W74" i="19"/>
  <c r="W75" i="19"/>
  <c r="N75" i="19" s="1"/>
  <c r="W76" i="19"/>
  <c r="N76" i="19" s="1"/>
  <c r="W77" i="19"/>
  <c r="W78" i="19"/>
  <c r="W79" i="19"/>
  <c r="W80" i="19"/>
  <c r="W81" i="19"/>
  <c r="W82" i="19"/>
  <c r="W83" i="19"/>
  <c r="M83" i="19" s="1"/>
  <c r="W84" i="19"/>
  <c r="M84" i="19" s="1"/>
  <c r="W85" i="19"/>
  <c r="W86" i="19"/>
  <c r="N86" i="19" s="1"/>
  <c r="W87" i="19"/>
  <c r="W88" i="19"/>
  <c r="W89" i="19"/>
  <c r="N89" i="19" s="1"/>
  <c r="W90" i="19"/>
  <c r="N90" i="19" s="1"/>
  <c r="W91" i="19"/>
  <c r="W92" i="19"/>
  <c r="M92" i="19" s="1"/>
  <c r="W93" i="19"/>
  <c r="M93" i="19" s="1"/>
  <c r="W94" i="19"/>
  <c r="W95" i="19"/>
  <c r="W96" i="19"/>
  <c r="W97" i="19"/>
  <c r="W98" i="19"/>
  <c r="N98" i="19" s="1"/>
  <c r="W99" i="19"/>
  <c r="N99" i="19" s="1"/>
  <c r="W100" i="19"/>
  <c r="N100" i="19" s="1"/>
  <c r="W101" i="19"/>
  <c r="W102" i="19"/>
  <c r="W103" i="19"/>
  <c r="W104" i="19"/>
  <c r="W105" i="19"/>
  <c r="W106" i="19"/>
  <c r="W107" i="19"/>
  <c r="N107" i="19" s="1"/>
  <c r="W108" i="19"/>
  <c r="N108" i="19" s="1"/>
  <c r="W109" i="19"/>
  <c r="W110" i="19"/>
  <c r="N110" i="19" s="1"/>
  <c r="W111" i="19"/>
  <c r="W112" i="19"/>
  <c r="W113" i="19"/>
  <c r="W114" i="19"/>
  <c r="M114" i="19" s="1"/>
  <c r="W115" i="19"/>
  <c r="M115" i="19" s="1"/>
  <c r="W116" i="19"/>
  <c r="M116" i="19" s="1"/>
  <c r="W117" i="19"/>
  <c r="W118" i="19"/>
  <c r="W119" i="19"/>
  <c r="W120" i="19"/>
  <c r="W121" i="19"/>
  <c r="W122" i="19"/>
  <c r="N122" i="19" s="1"/>
  <c r="W123" i="19"/>
  <c r="W124" i="19"/>
  <c r="M124" i="19" s="1"/>
  <c r="W125" i="19"/>
  <c r="W126" i="19"/>
  <c r="W127" i="19"/>
  <c r="W128" i="19"/>
  <c r="W129" i="19"/>
  <c r="N129" i="19" s="1"/>
  <c r="W130" i="19"/>
  <c r="N130" i="19" s="1"/>
  <c r="W131" i="19"/>
  <c r="N131" i="19" s="1"/>
  <c r="W132" i="19"/>
  <c r="N132" i="19" s="1"/>
  <c r="W133" i="19"/>
  <c r="W134" i="19"/>
  <c r="W135" i="19"/>
  <c r="W136" i="19"/>
  <c r="W137" i="19"/>
  <c r="W138" i="19"/>
  <c r="M138" i="19" s="1"/>
  <c r="W139" i="19"/>
  <c r="N139" i="19" s="1"/>
  <c r="W140" i="19"/>
  <c r="N140" i="19" s="1"/>
  <c r="W141" i="19"/>
  <c r="W142" i="19"/>
  <c r="W143" i="19"/>
  <c r="W144" i="19"/>
  <c r="W145" i="19"/>
  <c r="W146" i="19"/>
  <c r="M146" i="19" s="1"/>
  <c r="W147" i="19"/>
  <c r="M147" i="19" s="1"/>
  <c r="W148" i="19"/>
  <c r="M148" i="19" s="1"/>
  <c r="W149" i="19"/>
  <c r="W150" i="19"/>
  <c r="N150" i="19" s="1"/>
  <c r="W151" i="19"/>
  <c r="W152" i="19"/>
  <c r="W153" i="19"/>
  <c r="N153" i="19" s="1"/>
  <c r="W154" i="19"/>
  <c r="N154" i="19" s="1"/>
  <c r="W155" i="19"/>
  <c r="W156" i="19"/>
  <c r="W157" i="19"/>
  <c r="W158" i="19"/>
  <c r="W159" i="19"/>
  <c r="W160" i="19"/>
  <c r="W161" i="19"/>
  <c r="W162" i="19"/>
  <c r="N162" i="19" s="1"/>
  <c r="W163" i="19"/>
  <c r="N163" i="19" s="1"/>
  <c r="W164" i="19"/>
  <c r="N164" i="19" s="1"/>
  <c r="W165" i="19"/>
  <c r="W166" i="19"/>
  <c r="W167" i="19"/>
  <c r="W168" i="19"/>
  <c r="W169" i="19"/>
  <c r="W170" i="19"/>
  <c r="M170" i="19" s="1"/>
  <c r="W171" i="19"/>
  <c r="N171" i="19" s="1"/>
  <c r="W172" i="19"/>
  <c r="N172" i="19" s="1"/>
  <c r="W173" i="19"/>
  <c r="W174" i="19"/>
  <c r="N174" i="19" s="1"/>
  <c r="W175" i="19"/>
  <c r="W176" i="19"/>
  <c r="W177" i="19"/>
  <c r="W178" i="19"/>
  <c r="W179" i="19"/>
  <c r="W180" i="19"/>
  <c r="W181" i="19"/>
  <c r="W182" i="19"/>
  <c r="W183" i="19"/>
  <c r="W184" i="19"/>
  <c r="W185" i="19"/>
  <c r="W186" i="19"/>
  <c r="N186" i="19" s="1"/>
  <c r="W187" i="19"/>
  <c r="W188" i="19"/>
  <c r="M188" i="19" s="1"/>
  <c r="W189" i="19"/>
  <c r="M189" i="19" s="1"/>
  <c r="W190" i="19"/>
  <c r="M190" i="19" s="1"/>
  <c r="W191" i="19"/>
  <c r="W192" i="19"/>
  <c r="W193" i="19"/>
  <c r="N193" i="19" s="1"/>
  <c r="W194" i="19"/>
  <c r="M194" i="19" s="1"/>
  <c r="W195" i="19"/>
  <c r="W196" i="19"/>
  <c r="W197" i="19"/>
  <c r="W198" i="19"/>
  <c r="W199" i="19"/>
  <c r="W200" i="19"/>
  <c r="W201" i="19"/>
  <c r="W202" i="19"/>
  <c r="N202" i="19" s="1"/>
  <c r="W203" i="19"/>
  <c r="W204" i="19"/>
  <c r="W205" i="19"/>
  <c r="W206" i="19"/>
  <c r="W207" i="19"/>
  <c r="N207" i="19" s="1"/>
  <c r="W208" i="19"/>
  <c r="W209" i="19"/>
  <c r="N209" i="19" s="1"/>
  <c r="W210" i="19"/>
  <c r="N210" i="19" s="1"/>
  <c r="W211" i="19"/>
  <c r="M211" i="19" s="1"/>
  <c r="W212" i="19"/>
  <c r="M212" i="19" s="1"/>
  <c r="W213" i="19"/>
  <c r="W214" i="19"/>
  <c r="W215" i="19"/>
  <c r="W216" i="19"/>
  <c r="W217" i="19"/>
  <c r="W218" i="19"/>
  <c r="N218" i="19" s="1"/>
  <c r="W219" i="19"/>
  <c r="W220" i="19"/>
  <c r="W221" i="19"/>
  <c r="W222" i="19"/>
  <c r="W223" i="19"/>
  <c r="W224" i="19"/>
  <c r="W225" i="19"/>
  <c r="W226" i="19"/>
  <c r="N226" i="19" s="1"/>
  <c r="W227" i="19"/>
  <c r="W228" i="19"/>
  <c r="W229" i="19"/>
  <c r="W230" i="19"/>
  <c r="M230" i="19" s="1"/>
  <c r="W231" i="19"/>
  <c r="W232" i="19"/>
  <c r="W233" i="19"/>
  <c r="W234" i="19"/>
  <c r="W235" i="19"/>
  <c r="W236" i="19"/>
  <c r="M236" i="19" s="1"/>
  <c r="W237" i="19"/>
  <c r="W238" i="19"/>
  <c r="W239" i="19"/>
  <c r="N239" i="19" s="1"/>
  <c r="W240" i="19"/>
  <c r="W241" i="19"/>
  <c r="N241" i="19" s="1"/>
  <c r="W242" i="19"/>
  <c r="W243" i="19"/>
  <c r="W244" i="19"/>
  <c r="N244" i="19" s="1"/>
  <c r="W245" i="19"/>
  <c r="W246" i="19"/>
  <c r="W247" i="19"/>
  <c r="W248" i="19"/>
  <c r="W249" i="19"/>
  <c r="W250" i="19"/>
  <c r="W251" i="19"/>
  <c r="N251" i="19" s="1"/>
  <c r="W252" i="19"/>
  <c r="N252" i="19" s="1"/>
  <c r="W253" i="19"/>
  <c r="M253" i="19" s="1"/>
  <c r="W254" i="19"/>
  <c r="W255" i="19"/>
  <c r="N255" i="19" s="1"/>
  <c r="W256" i="19"/>
  <c r="W257" i="19"/>
  <c r="W258" i="19"/>
  <c r="W259" i="19"/>
  <c r="N259" i="19" s="1"/>
  <c r="W260" i="19"/>
  <c r="N260" i="19" s="1"/>
  <c r="W261" i="19"/>
  <c r="W262" i="19"/>
  <c r="W263" i="19"/>
  <c r="N263" i="19" s="1"/>
  <c r="W264" i="19"/>
  <c r="W265" i="19"/>
  <c r="W266" i="19"/>
  <c r="W267" i="19"/>
  <c r="N267" i="19" s="1"/>
  <c r="W268" i="19"/>
  <c r="N268" i="19" s="1"/>
  <c r="W269" i="19"/>
  <c r="W270" i="19"/>
  <c r="W271" i="19"/>
  <c r="W272" i="19"/>
  <c r="W273" i="19"/>
  <c r="W274" i="19"/>
  <c r="N274" i="19" s="1"/>
  <c r="W275" i="19"/>
  <c r="N275" i="19" s="1"/>
  <c r="W276" i="19"/>
  <c r="N276" i="19" s="1"/>
  <c r="W277" i="19"/>
  <c r="W278" i="19"/>
  <c r="M278" i="19" s="1"/>
  <c r="W279" i="19"/>
  <c r="W280" i="19"/>
  <c r="W281" i="19"/>
  <c r="W282" i="19"/>
  <c r="N282" i="19" s="1"/>
  <c r="W283" i="19"/>
  <c r="N283" i="19" s="1"/>
  <c r="W284" i="19"/>
  <c r="N284" i="19" s="1"/>
  <c r="W285" i="19"/>
  <c r="W286" i="19"/>
  <c r="W287" i="19"/>
  <c r="W288" i="19"/>
  <c r="W289" i="19"/>
  <c r="W290" i="19"/>
  <c r="W291" i="19"/>
  <c r="N291" i="19" s="1"/>
  <c r="W292" i="19"/>
  <c r="N292" i="19" s="1"/>
  <c r="W293" i="19"/>
  <c r="W294" i="19"/>
  <c r="W295" i="19"/>
  <c r="N295" i="19" s="1"/>
  <c r="W296" i="19"/>
  <c r="W297" i="19"/>
  <c r="W298" i="19"/>
  <c r="W299" i="19"/>
  <c r="N299" i="19" s="1"/>
  <c r="W300" i="19"/>
  <c r="M300" i="19" s="1"/>
  <c r="W301" i="19"/>
  <c r="W302" i="19"/>
  <c r="W303" i="19"/>
  <c r="W304" i="19"/>
  <c r="W305" i="19"/>
  <c r="W306" i="19"/>
  <c r="W307" i="19"/>
  <c r="N307" i="19" s="1"/>
  <c r="W308" i="19"/>
  <c r="N308" i="19" s="1"/>
  <c r="W309" i="19"/>
  <c r="W310" i="19"/>
  <c r="W311" i="19"/>
  <c r="W312" i="19"/>
  <c r="W313" i="19"/>
  <c r="W314" i="19"/>
  <c r="N314" i="19" s="1"/>
  <c r="W315" i="19"/>
  <c r="N315" i="19" s="1"/>
  <c r="W316" i="19"/>
  <c r="M316" i="19" s="1"/>
  <c r="W317" i="19"/>
  <c r="M317" i="19" s="1"/>
  <c r="W318" i="19"/>
  <c r="M318" i="19" s="1"/>
  <c r="W319" i="19"/>
  <c r="N319" i="19" s="1"/>
  <c r="W320" i="19"/>
  <c r="W321" i="19"/>
  <c r="W322" i="19"/>
  <c r="W323" i="19"/>
  <c r="N323" i="19" s="1"/>
  <c r="W324" i="19"/>
  <c r="N324" i="19" s="1"/>
  <c r="W325" i="19"/>
  <c r="W326" i="19"/>
  <c r="W327" i="19"/>
  <c r="W328" i="19"/>
  <c r="W329" i="19"/>
  <c r="W330" i="19"/>
  <c r="W331" i="19"/>
  <c r="N331" i="19" s="1"/>
  <c r="W332" i="19"/>
  <c r="N332" i="19" s="1"/>
  <c r="W333" i="19"/>
  <c r="W334" i="19"/>
  <c r="W335" i="19"/>
  <c r="W336" i="19"/>
  <c r="W337" i="19"/>
  <c r="N337" i="19" s="1"/>
  <c r="W338" i="19"/>
  <c r="W339" i="19"/>
  <c r="N339" i="19" s="1"/>
  <c r="W340" i="19"/>
  <c r="N340" i="19" s="1"/>
  <c r="W341" i="19"/>
  <c r="W342" i="19"/>
  <c r="W343" i="19"/>
  <c r="W344" i="19"/>
  <c r="W345" i="19"/>
  <c r="W346" i="19"/>
  <c r="W347" i="19"/>
  <c r="N347" i="19" s="1"/>
  <c r="W348" i="19"/>
  <c r="N348" i="19" s="1"/>
  <c r="W349" i="19"/>
  <c r="W350" i="19"/>
  <c r="W351" i="19"/>
  <c r="N351" i="19" s="1"/>
  <c r="W352" i="19"/>
  <c r="W353" i="19"/>
  <c r="W354" i="19"/>
  <c r="W355" i="19"/>
  <c r="N355" i="19" s="1"/>
  <c r="W356" i="19"/>
  <c r="N356" i="19" s="1"/>
  <c r="W357" i="19"/>
  <c r="W358" i="19"/>
  <c r="M358" i="19" s="1"/>
  <c r="W359" i="19"/>
  <c r="W360" i="19"/>
  <c r="W361" i="19"/>
  <c r="W362" i="19"/>
  <c r="W363" i="19"/>
  <c r="N363" i="19" s="1"/>
  <c r="W364" i="19"/>
  <c r="M364" i="19" s="1"/>
  <c r="W365" i="19"/>
  <c r="W366" i="19"/>
  <c r="W367" i="19"/>
  <c r="W368" i="19"/>
  <c r="W369" i="19"/>
  <c r="W370" i="19"/>
  <c r="W371" i="19"/>
  <c r="N371" i="19" s="1"/>
  <c r="W372" i="19"/>
  <c r="N372" i="19" s="1"/>
  <c r="W373" i="19"/>
  <c r="W374" i="19"/>
  <c r="W375" i="19"/>
  <c r="W376" i="19"/>
  <c r="W377" i="19"/>
  <c r="W378" i="19"/>
  <c r="W379" i="19"/>
  <c r="N379" i="19" s="1"/>
  <c r="W380" i="19"/>
  <c r="N380" i="19" s="1"/>
  <c r="W381" i="19"/>
  <c r="M381" i="19" s="1"/>
  <c r="W382" i="19"/>
  <c r="W383" i="19"/>
  <c r="W384" i="19"/>
  <c r="W385" i="19"/>
  <c r="W386" i="19"/>
  <c r="W387" i="19"/>
  <c r="N387" i="19" s="1"/>
  <c r="W388" i="19"/>
  <c r="N388" i="19" s="1"/>
  <c r="W389" i="19"/>
  <c r="W390" i="19"/>
  <c r="W391" i="19"/>
  <c r="W392" i="19"/>
  <c r="W393" i="19"/>
  <c r="N393" i="19" s="1"/>
  <c r="W394" i="19"/>
  <c r="W395" i="19"/>
  <c r="N395" i="19" s="1"/>
  <c r="W396" i="19"/>
  <c r="N396" i="19" s="1"/>
  <c r="W397" i="19"/>
  <c r="W398" i="19"/>
  <c r="W399" i="19"/>
  <c r="W400" i="19"/>
  <c r="W401" i="19"/>
  <c r="N401" i="19" s="1"/>
  <c r="W402" i="19"/>
  <c r="W403" i="19"/>
  <c r="M403" i="19" s="1"/>
  <c r="W404" i="19"/>
  <c r="M404" i="19" s="1"/>
  <c r="W405" i="19"/>
  <c r="W406" i="19"/>
  <c r="M406" i="19" s="1"/>
  <c r="W407" i="19"/>
  <c r="W408" i="19"/>
  <c r="W409" i="19"/>
  <c r="W410" i="19"/>
  <c r="W411" i="19"/>
  <c r="N411" i="19" s="1"/>
  <c r="W412" i="19"/>
  <c r="N412" i="19" s="1"/>
  <c r="W413" i="19"/>
  <c r="W414" i="19"/>
  <c r="W415" i="19"/>
  <c r="W416" i="19"/>
  <c r="W417" i="19"/>
  <c r="W418" i="19"/>
  <c r="W419" i="19"/>
  <c r="N419" i="19" s="1"/>
  <c r="W420" i="19"/>
  <c r="N420" i="19" s="1"/>
  <c r="W421" i="19"/>
  <c r="W422" i="19"/>
  <c r="W423" i="19"/>
  <c r="W424" i="19"/>
  <c r="W425" i="19"/>
  <c r="W426" i="19"/>
  <c r="W427" i="19"/>
  <c r="N427" i="19" s="1"/>
  <c r="W428" i="19"/>
  <c r="M428" i="19" s="1"/>
  <c r="W429" i="19"/>
  <c r="W430" i="19"/>
  <c r="W431" i="19"/>
  <c r="W432" i="19"/>
  <c r="W433" i="19"/>
  <c r="N433" i="19" s="1"/>
  <c r="W434" i="19"/>
  <c r="N434" i="19" s="1"/>
  <c r="W435" i="19"/>
  <c r="N435" i="19" s="1"/>
  <c r="W436" i="19"/>
  <c r="N436" i="19" s="1"/>
  <c r="W437" i="19"/>
  <c r="W438" i="19"/>
  <c r="W439" i="19"/>
  <c r="W440" i="19"/>
  <c r="W441" i="19"/>
  <c r="W442" i="19"/>
  <c r="W443" i="19"/>
  <c r="N443" i="19" s="1"/>
  <c r="W444" i="19"/>
  <c r="M444" i="19" s="1"/>
  <c r="W445" i="19"/>
  <c r="M445" i="19" s="1"/>
  <c r="W446" i="19"/>
  <c r="M446" i="19" s="1"/>
  <c r="W447" i="19"/>
  <c r="W448" i="19"/>
  <c r="W449" i="19"/>
  <c r="W450" i="19"/>
  <c r="W451" i="19"/>
  <c r="N451" i="19" s="1"/>
  <c r="W452" i="19"/>
  <c r="N452" i="19" s="1"/>
  <c r="W453" i="19"/>
  <c r="W454" i="19"/>
  <c r="W455" i="19"/>
  <c r="N455" i="19" s="1"/>
  <c r="W456" i="19"/>
  <c r="W457" i="19"/>
  <c r="N457" i="19" s="1"/>
  <c r="W458" i="19"/>
  <c r="W459" i="19"/>
  <c r="W460" i="19"/>
  <c r="N460" i="19" s="1"/>
  <c r="W461" i="19"/>
  <c r="W462" i="19"/>
  <c r="W463" i="19"/>
  <c r="W464" i="19"/>
  <c r="W465" i="19"/>
  <c r="W466" i="19"/>
  <c r="W467" i="19"/>
  <c r="W468" i="19"/>
  <c r="N468" i="19" s="1"/>
  <c r="W469" i="19"/>
  <c r="W470" i="19"/>
  <c r="W471" i="19"/>
  <c r="W472" i="19"/>
  <c r="W473" i="19"/>
  <c r="W474" i="19"/>
  <c r="W475" i="19"/>
  <c r="W476" i="19"/>
  <c r="N476" i="19" s="1"/>
  <c r="W477" i="19"/>
  <c r="W478" i="19"/>
  <c r="N478" i="19" s="1"/>
  <c r="W479" i="19"/>
  <c r="W480" i="19"/>
  <c r="W481" i="19"/>
  <c r="W482" i="19"/>
  <c r="W483" i="19"/>
  <c r="W484" i="19"/>
  <c r="N484" i="19" s="1"/>
  <c r="W485" i="19"/>
  <c r="N485" i="19" s="1"/>
  <c r="W486" i="19"/>
  <c r="N486" i="19" s="1"/>
  <c r="W487" i="19"/>
  <c r="W488" i="19"/>
  <c r="W489" i="19"/>
  <c r="W490" i="19"/>
  <c r="W491" i="19"/>
  <c r="N491" i="19" s="1"/>
  <c r="W492" i="19"/>
  <c r="N492" i="19" s="1"/>
  <c r="W493" i="19"/>
  <c r="N493" i="19" s="1"/>
  <c r="W494" i="19"/>
  <c r="N494" i="19" s="1"/>
  <c r="W495" i="19"/>
  <c r="W496" i="19"/>
  <c r="W497" i="19"/>
  <c r="W498" i="19"/>
  <c r="W499" i="19"/>
  <c r="W500" i="19"/>
  <c r="N500" i="19" s="1"/>
  <c r="W501" i="19"/>
  <c r="N501" i="19" s="1"/>
  <c r="W502" i="19"/>
  <c r="N502" i="19" s="1"/>
  <c r="W503" i="19"/>
  <c r="W504" i="19"/>
  <c r="W505" i="19"/>
  <c r="W506" i="19"/>
  <c r="W507" i="19"/>
  <c r="N507" i="19" s="1"/>
  <c r="W508" i="19"/>
  <c r="N508" i="19" s="1"/>
  <c r="W509" i="19"/>
  <c r="N509" i="19" s="1"/>
  <c r="W510" i="19"/>
  <c r="N510" i="19" s="1"/>
  <c r="W511" i="19"/>
  <c r="W512" i="19"/>
  <c r="W513" i="19"/>
  <c r="W514" i="19"/>
  <c r="W515" i="19"/>
  <c r="W516" i="19"/>
  <c r="N516" i="19" s="1"/>
  <c r="W517" i="19"/>
  <c r="N517" i="19" s="1"/>
  <c r="W518" i="19"/>
  <c r="N518" i="19" s="1"/>
  <c r="W519" i="19"/>
  <c r="W520" i="19"/>
  <c r="W521" i="19"/>
  <c r="W522" i="19"/>
  <c r="W523" i="19"/>
  <c r="N523" i="19" s="1"/>
  <c r="W524" i="19"/>
  <c r="N524" i="19" s="1"/>
  <c r="W525" i="19"/>
  <c r="N525" i="19" s="1"/>
  <c r="W526" i="19"/>
  <c r="N526" i="19" s="1"/>
  <c r="W527" i="19"/>
  <c r="W528" i="19"/>
  <c r="W529" i="19"/>
  <c r="W530" i="19"/>
  <c r="M530" i="19" s="1"/>
  <c r="W531" i="19"/>
  <c r="W532" i="19"/>
  <c r="N532" i="19" s="1"/>
  <c r="W533" i="19"/>
  <c r="N533" i="19" s="1"/>
  <c r="W534" i="19"/>
  <c r="N534" i="19" s="1"/>
  <c r="W535" i="19"/>
  <c r="W536" i="19"/>
  <c r="W537" i="19"/>
  <c r="W538" i="19"/>
  <c r="W539" i="19"/>
  <c r="N539" i="19" s="1"/>
  <c r="W540" i="19"/>
  <c r="N540" i="19" s="1"/>
  <c r="W541" i="19"/>
  <c r="N541" i="19" s="1"/>
  <c r="W542" i="19"/>
  <c r="N542" i="19" s="1"/>
  <c r="W543" i="19"/>
  <c r="W544" i="19"/>
  <c r="W545" i="19"/>
  <c r="W546" i="19"/>
  <c r="W547" i="19"/>
  <c r="W548" i="19"/>
  <c r="N548" i="19" s="1"/>
  <c r="W549" i="19"/>
  <c r="N549" i="19" s="1"/>
  <c r="W550" i="19"/>
  <c r="N550" i="19" s="1"/>
  <c r="W551" i="19"/>
  <c r="W552" i="19"/>
  <c r="W553" i="19"/>
  <c r="W554" i="19"/>
  <c r="W555" i="19"/>
  <c r="N555" i="19" s="1"/>
  <c r="W556" i="19"/>
  <c r="N556" i="19" s="1"/>
  <c r="W557" i="19"/>
  <c r="N557" i="19" s="1"/>
  <c r="W558" i="19"/>
  <c r="N558" i="19" s="1"/>
  <c r="W559" i="19"/>
  <c r="W560" i="19"/>
  <c r="W561" i="19"/>
  <c r="W562" i="19"/>
  <c r="W563" i="19"/>
  <c r="W564" i="19"/>
  <c r="N564" i="19" s="1"/>
  <c r="W565" i="19"/>
  <c r="N565" i="19" s="1"/>
  <c r="W566" i="19"/>
  <c r="N566" i="19" s="1"/>
  <c r="W567" i="19"/>
  <c r="W568" i="19"/>
  <c r="W569" i="19"/>
  <c r="W570" i="19"/>
  <c r="W571" i="19"/>
  <c r="N571" i="19" s="1"/>
  <c r="W572" i="19"/>
  <c r="N572" i="19" s="1"/>
  <c r="W573" i="19"/>
  <c r="M573" i="19" s="1"/>
  <c r="W574" i="19"/>
  <c r="N574" i="19" s="1"/>
  <c r="W575" i="19"/>
  <c r="W576" i="19"/>
  <c r="W577" i="19"/>
  <c r="W578" i="19"/>
  <c r="W579" i="19"/>
  <c r="W580" i="19"/>
  <c r="N580" i="19" s="1"/>
  <c r="W581" i="19"/>
  <c r="N581" i="19" s="1"/>
  <c r="W582" i="19"/>
  <c r="N582" i="19" s="1"/>
  <c r="W583" i="19"/>
  <c r="W584" i="19"/>
  <c r="W585" i="19"/>
  <c r="W586" i="19"/>
  <c r="W587" i="19"/>
  <c r="N587" i="19" s="1"/>
  <c r="W588" i="19"/>
  <c r="N588" i="19" s="1"/>
  <c r="W589" i="19"/>
  <c r="N589" i="19" s="1"/>
  <c r="W590" i="19"/>
  <c r="N590" i="19" s="1"/>
  <c r="W591" i="19"/>
  <c r="W592" i="19"/>
  <c r="W593" i="19"/>
  <c r="W594" i="19"/>
  <c r="W595" i="19"/>
  <c r="W596" i="19"/>
  <c r="N596" i="19" s="1"/>
  <c r="W597" i="19"/>
  <c r="N597" i="19" s="1"/>
  <c r="W598" i="19"/>
  <c r="N598" i="19" s="1"/>
  <c r="W599" i="19"/>
  <c r="W600" i="19"/>
  <c r="W601" i="19"/>
  <c r="W602" i="19"/>
  <c r="W603" i="19"/>
  <c r="N603" i="19" s="1"/>
  <c r="W604" i="19"/>
  <c r="N604" i="19" s="1"/>
  <c r="W605" i="19"/>
  <c r="M605" i="19" s="1"/>
  <c r="W606" i="19"/>
  <c r="W607" i="19"/>
  <c r="W608" i="19"/>
  <c r="W609" i="19"/>
  <c r="W610" i="19"/>
  <c r="W611" i="19"/>
  <c r="W612" i="19"/>
  <c r="N612" i="19" s="1"/>
  <c r="W613" i="19"/>
  <c r="N613" i="19" s="1"/>
  <c r="W614" i="19"/>
  <c r="W615" i="19"/>
  <c r="W616" i="19"/>
  <c r="W617" i="19"/>
  <c r="W618" i="19"/>
  <c r="W619" i="19"/>
  <c r="N619" i="19" s="1"/>
  <c r="W620" i="19"/>
  <c r="N620" i="19" s="1"/>
  <c r="W621" i="19"/>
  <c r="N621" i="19" s="1"/>
  <c r="W622" i="19"/>
  <c r="W623" i="19"/>
  <c r="W624" i="19"/>
  <c r="W625" i="19"/>
  <c r="W626" i="19"/>
  <c r="W627" i="19"/>
  <c r="W628" i="19"/>
  <c r="N628" i="19" s="1"/>
  <c r="W629" i="19"/>
  <c r="N629" i="19" s="1"/>
  <c r="W630" i="19"/>
  <c r="W631" i="19"/>
  <c r="W632" i="19"/>
  <c r="W633" i="19"/>
  <c r="W634" i="19"/>
  <c r="W635" i="19"/>
  <c r="M635" i="19" s="1"/>
  <c r="W636" i="19"/>
  <c r="M636" i="19" s="1"/>
  <c r="W637" i="19"/>
  <c r="N637" i="19" s="1"/>
  <c r="W638" i="19"/>
  <c r="N638" i="19" s="1"/>
  <c r="W639" i="19"/>
  <c r="W640" i="19"/>
  <c r="W641" i="19"/>
  <c r="W642" i="19"/>
  <c r="W643" i="19"/>
  <c r="W644" i="19"/>
  <c r="N644" i="19" s="1"/>
  <c r="W645" i="19"/>
  <c r="N645" i="19" s="1"/>
  <c r="W646" i="19"/>
  <c r="W647" i="19"/>
  <c r="W648" i="19"/>
  <c r="W649" i="19"/>
  <c r="W650" i="19"/>
  <c r="W651" i="19"/>
  <c r="N651" i="19" s="1"/>
  <c r="W652" i="19"/>
  <c r="N652" i="19" s="1"/>
  <c r="W653" i="19"/>
  <c r="N653" i="19" s="1"/>
  <c r="W654" i="19"/>
  <c r="W655" i="19"/>
  <c r="W656" i="19"/>
  <c r="W657" i="19"/>
  <c r="W658" i="19"/>
  <c r="W659" i="19"/>
  <c r="M659" i="19" s="1"/>
  <c r="W660" i="19"/>
  <c r="M660" i="19" s="1"/>
  <c r="W661" i="19"/>
  <c r="N661" i="19" s="1"/>
  <c r="W662" i="19"/>
  <c r="W663" i="19"/>
  <c r="W664" i="19"/>
  <c r="W665" i="19"/>
  <c r="W666" i="19"/>
  <c r="W667" i="19"/>
  <c r="N667" i="19" s="1"/>
  <c r="W668" i="19"/>
  <c r="N668" i="19" s="1"/>
  <c r="W669" i="19"/>
  <c r="N669" i="19" s="1"/>
  <c r="W670" i="19"/>
  <c r="N670" i="19" s="1"/>
  <c r="W671" i="19"/>
  <c r="W672" i="19"/>
  <c r="W673" i="19"/>
  <c r="W674" i="19"/>
  <c r="W675" i="19"/>
  <c r="W676" i="19"/>
  <c r="N676" i="19" s="1"/>
  <c r="W677" i="19"/>
  <c r="N677" i="19" s="1"/>
  <c r="W678" i="19"/>
  <c r="W679" i="19"/>
  <c r="W680" i="19"/>
  <c r="W681" i="19"/>
  <c r="W682" i="19"/>
  <c r="W683" i="19"/>
  <c r="N683" i="19" s="1"/>
  <c r="W684" i="19"/>
  <c r="N684" i="19" s="1"/>
  <c r="W685" i="19"/>
  <c r="N685" i="19" s="1"/>
  <c r="W686" i="19"/>
  <c r="W687" i="19"/>
  <c r="W688" i="19"/>
  <c r="W689" i="19"/>
  <c r="W690" i="19"/>
  <c r="W691" i="19"/>
  <c r="M691" i="19" s="1"/>
  <c r="W692" i="19"/>
  <c r="N692" i="19" s="1"/>
  <c r="W693" i="19"/>
  <c r="N693" i="19" s="1"/>
  <c r="W694" i="19"/>
  <c r="N694" i="19" s="1"/>
  <c r="W695" i="19"/>
  <c r="W696" i="19"/>
  <c r="W697" i="19"/>
  <c r="W698" i="19"/>
  <c r="W699" i="19"/>
  <c r="N699" i="19" s="1"/>
  <c r="W700" i="19"/>
  <c r="N700" i="19" s="1"/>
  <c r="W701" i="19"/>
  <c r="N701" i="19" s="1"/>
  <c r="W702" i="19"/>
  <c r="W703" i="19"/>
  <c r="W704" i="19"/>
  <c r="W705" i="19"/>
  <c r="W706" i="19"/>
  <c r="W707" i="19"/>
  <c r="W708" i="19"/>
  <c r="N708" i="19" s="1"/>
  <c r="W709" i="19"/>
  <c r="N709" i="19" s="1"/>
  <c r="W710" i="19"/>
  <c r="W711" i="19"/>
  <c r="W712" i="19"/>
  <c r="W713" i="19"/>
  <c r="W714" i="19"/>
  <c r="W715" i="19"/>
  <c r="N715" i="19" s="1"/>
  <c r="W716" i="19"/>
  <c r="M716" i="19" s="1"/>
  <c r="W717" i="19"/>
  <c r="N717" i="19" s="1"/>
  <c r="W718" i="19"/>
  <c r="W719" i="19"/>
  <c r="Z46" i="19"/>
  <c r="Z20" i="19"/>
  <c r="Z21" i="19"/>
  <c r="Z22" i="19"/>
  <c r="Z23" i="19"/>
  <c r="Z24" i="19"/>
  <c r="Z25" i="19"/>
  <c r="Z26" i="19"/>
  <c r="Z27" i="19"/>
  <c r="Z28" i="19"/>
  <c r="Z29" i="19"/>
  <c r="Z30" i="19"/>
  <c r="Z31" i="19"/>
  <c r="Z32" i="19"/>
  <c r="Z33" i="19"/>
  <c r="Z34" i="19"/>
  <c r="Z35" i="19"/>
  <c r="Z36" i="19"/>
  <c r="Z37" i="19"/>
  <c r="Z38" i="19"/>
  <c r="Z39" i="19"/>
  <c r="Z40" i="19"/>
  <c r="Z41" i="19"/>
  <c r="Z42" i="19"/>
  <c r="Z43" i="19"/>
  <c r="Z44" i="19"/>
  <c r="Z45" i="19"/>
  <c r="Z19" i="19"/>
  <c r="J46" i="20" l="1"/>
  <c r="G20" i="19"/>
  <c r="G28" i="19"/>
  <c r="G36" i="19"/>
  <c r="G44" i="19"/>
  <c r="G52" i="19"/>
  <c r="G60" i="19"/>
  <c r="G68" i="19"/>
  <c r="G76" i="19"/>
  <c r="G84" i="19"/>
  <c r="G92" i="19"/>
  <c r="G100" i="19"/>
  <c r="G108" i="19"/>
  <c r="G116" i="19"/>
  <c r="G124" i="19"/>
  <c r="G132" i="19"/>
  <c r="G140" i="19"/>
  <c r="G148" i="19"/>
  <c r="G156" i="19"/>
  <c r="G164" i="19"/>
  <c r="G172" i="19"/>
  <c r="G180" i="19"/>
  <c r="G188" i="19"/>
  <c r="G196" i="19"/>
  <c r="G204" i="19"/>
  <c r="G212" i="19"/>
  <c r="G220" i="19"/>
  <c r="G228" i="19"/>
  <c r="G236" i="19"/>
  <c r="G244" i="19"/>
  <c r="G252" i="19"/>
  <c r="G260" i="19"/>
  <c r="G268" i="19"/>
  <c r="G276" i="19"/>
  <c r="G284" i="19"/>
  <c r="G292" i="19"/>
  <c r="G300" i="19"/>
  <c r="G308" i="19"/>
  <c r="G316" i="19"/>
  <c r="G324" i="19"/>
  <c r="G332" i="19"/>
  <c r="G340" i="19"/>
  <c r="G348" i="19"/>
  <c r="G356" i="19"/>
  <c r="G364" i="19"/>
  <c r="G372" i="19"/>
  <c r="G380" i="19"/>
  <c r="G388" i="19"/>
  <c r="G396" i="19"/>
  <c r="G404" i="19"/>
  <c r="G412" i="19"/>
  <c r="G420" i="19"/>
  <c r="G428" i="19"/>
  <c r="G436" i="19"/>
  <c r="G444" i="19"/>
  <c r="G452" i="19"/>
  <c r="G460" i="19"/>
  <c r="G468" i="19"/>
  <c r="G476" i="19"/>
  <c r="G484" i="19"/>
  <c r="G492" i="19"/>
  <c r="G500" i="19"/>
  <c r="G508" i="19"/>
  <c r="G516" i="19"/>
  <c r="G524" i="19"/>
  <c r="G532" i="19"/>
  <c r="G540" i="19"/>
  <c r="G548" i="19"/>
  <c r="G556" i="19"/>
  <c r="G564" i="19"/>
  <c r="G572" i="19"/>
  <c r="G580" i="19"/>
  <c r="G588" i="19"/>
  <c r="G596" i="19"/>
  <c r="G604" i="19"/>
  <c r="G612" i="19"/>
  <c r="G620" i="19"/>
  <c r="G628" i="19"/>
  <c r="G636" i="19"/>
  <c r="G644" i="19"/>
  <c r="G652" i="19"/>
  <c r="G660" i="19"/>
  <c r="G668" i="19"/>
  <c r="G676" i="19"/>
  <c r="G684" i="19"/>
  <c r="G692" i="19"/>
  <c r="G21" i="19"/>
  <c r="G29" i="19"/>
  <c r="G37" i="19"/>
  <c r="G45" i="19"/>
  <c r="G53" i="19"/>
  <c r="G61" i="19"/>
  <c r="G69" i="19"/>
  <c r="G77" i="19"/>
  <c r="G85" i="19"/>
  <c r="G93" i="19"/>
  <c r="G101" i="19"/>
  <c r="G109" i="19"/>
  <c r="G117" i="19"/>
  <c r="G125" i="19"/>
  <c r="G133" i="19"/>
  <c r="G141" i="19"/>
  <c r="G149" i="19"/>
  <c r="G157" i="19"/>
  <c r="G165" i="19"/>
  <c r="G173" i="19"/>
  <c r="G181" i="19"/>
  <c r="G189" i="19"/>
  <c r="G197" i="19"/>
  <c r="G205" i="19"/>
  <c r="G213" i="19"/>
  <c r="G221" i="19"/>
  <c r="G229" i="19"/>
  <c r="G237" i="19"/>
  <c r="G245" i="19"/>
  <c r="G253" i="19"/>
  <c r="G261" i="19"/>
  <c r="G269" i="19"/>
  <c r="G277" i="19"/>
  <c r="G285" i="19"/>
  <c r="G293" i="19"/>
  <c r="G301" i="19"/>
  <c r="G309" i="19"/>
  <c r="G317" i="19"/>
  <c r="G325" i="19"/>
  <c r="G333" i="19"/>
  <c r="G341" i="19"/>
  <c r="G349" i="19"/>
  <c r="G357" i="19"/>
  <c r="G365" i="19"/>
  <c r="G373" i="19"/>
  <c r="G381" i="19"/>
  <c r="G389" i="19"/>
  <c r="G397" i="19"/>
  <c r="G405" i="19"/>
  <c r="G413" i="19"/>
  <c r="G421" i="19"/>
  <c r="G429" i="19"/>
  <c r="G437" i="19"/>
  <c r="G445" i="19"/>
  <c r="G453" i="19"/>
  <c r="G461" i="19"/>
  <c r="G469" i="19"/>
  <c r="G477" i="19"/>
  <c r="G485" i="19"/>
  <c r="G493" i="19"/>
  <c r="G501" i="19"/>
  <c r="G509" i="19"/>
  <c r="G517" i="19"/>
  <c r="G525" i="19"/>
  <c r="G533" i="19"/>
  <c r="G541" i="19"/>
  <c r="G549" i="19"/>
  <c r="G557" i="19"/>
  <c r="G565" i="19"/>
  <c r="G573" i="19"/>
  <c r="G581" i="19"/>
  <c r="G589" i="19"/>
  <c r="G597" i="19"/>
  <c r="G605" i="19"/>
  <c r="G613" i="19"/>
  <c r="G621" i="19"/>
  <c r="G629" i="19"/>
  <c r="G637" i="19"/>
  <c r="G645" i="19"/>
  <c r="G653" i="19"/>
  <c r="G661" i="19"/>
  <c r="G669" i="19"/>
  <c r="G677" i="19"/>
  <c r="G22" i="19"/>
  <c r="G30" i="19"/>
  <c r="G38" i="19"/>
  <c r="G46" i="19"/>
  <c r="G54" i="19"/>
  <c r="G62" i="19"/>
  <c r="G70" i="19"/>
  <c r="G78" i="19"/>
  <c r="G86" i="19"/>
  <c r="G94" i="19"/>
  <c r="G102" i="19"/>
  <c r="G110" i="19"/>
  <c r="G118" i="19"/>
  <c r="G126" i="19"/>
  <c r="G134" i="19"/>
  <c r="G142" i="19"/>
  <c r="G150" i="19"/>
  <c r="G158" i="19"/>
  <c r="G166" i="19"/>
  <c r="G174" i="19"/>
  <c r="G182" i="19"/>
  <c r="G190" i="19"/>
  <c r="G198" i="19"/>
  <c r="G206" i="19"/>
  <c r="G214" i="19"/>
  <c r="G222" i="19"/>
  <c r="G230" i="19"/>
  <c r="G238" i="19"/>
  <c r="G246" i="19"/>
  <c r="G254" i="19"/>
  <c r="G262" i="19"/>
  <c r="G270" i="19"/>
  <c r="G278" i="19"/>
  <c r="G286" i="19"/>
  <c r="G294" i="19"/>
  <c r="G302" i="19"/>
  <c r="G310" i="19"/>
  <c r="G318" i="19"/>
  <c r="G326" i="19"/>
  <c r="G334" i="19"/>
  <c r="G342" i="19"/>
  <c r="G350" i="19"/>
  <c r="G358" i="19"/>
  <c r="G366" i="19"/>
  <c r="G374" i="19"/>
  <c r="G382" i="19"/>
  <c r="G390" i="19"/>
  <c r="G398" i="19"/>
  <c r="G406" i="19"/>
  <c r="G414" i="19"/>
  <c r="G422" i="19"/>
  <c r="G430" i="19"/>
  <c r="G438" i="19"/>
  <c r="G446" i="19"/>
  <c r="G454" i="19"/>
  <c r="G462" i="19"/>
  <c r="G470" i="19"/>
  <c r="G478" i="19"/>
  <c r="G486" i="19"/>
  <c r="G494" i="19"/>
  <c r="G502" i="19"/>
  <c r="G510" i="19"/>
  <c r="G518" i="19"/>
  <c r="G526" i="19"/>
  <c r="G534" i="19"/>
  <c r="G542" i="19"/>
  <c r="G550" i="19"/>
  <c r="G558" i="19"/>
  <c r="G566" i="19"/>
  <c r="G574" i="19"/>
  <c r="G582" i="19"/>
  <c r="G590" i="19"/>
  <c r="G598" i="19"/>
  <c r="G606" i="19"/>
  <c r="G614" i="19"/>
  <c r="G622" i="19"/>
  <c r="G630" i="19"/>
  <c r="G638" i="19"/>
  <c r="G646" i="19"/>
  <c r="G654" i="19"/>
  <c r="G662" i="19"/>
  <c r="G670" i="19"/>
  <c r="G678" i="19"/>
  <c r="G23" i="19"/>
  <c r="G31" i="19"/>
  <c r="G39" i="19"/>
  <c r="G47" i="19"/>
  <c r="G55" i="19"/>
  <c r="G63" i="19"/>
  <c r="G71" i="19"/>
  <c r="G79" i="19"/>
  <c r="G87" i="19"/>
  <c r="G95" i="19"/>
  <c r="G103" i="19"/>
  <c r="G111" i="19"/>
  <c r="G119" i="19"/>
  <c r="G127" i="19"/>
  <c r="G135" i="19"/>
  <c r="G143" i="19"/>
  <c r="G151" i="19"/>
  <c r="G159" i="19"/>
  <c r="G167" i="19"/>
  <c r="G175" i="19"/>
  <c r="G183" i="19"/>
  <c r="G191" i="19"/>
  <c r="G199" i="19"/>
  <c r="G207" i="19"/>
  <c r="G215" i="19"/>
  <c r="G223" i="19"/>
  <c r="G231" i="19"/>
  <c r="G239" i="19"/>
  <c r="G247" i="19"/>
  <c r="G255" i="19"/>
  <c r="G24" i="19"/>
  <c r="G32" i="19"/>
  <c r="G40" i="19"/>
  <c r="G48" i="19"/>
  <c r="G56" i="19"/>
  <c r="G64" i="19"/>
  <c r="G72" i="19"/>
  <c r="G80" i="19"/>
  <c r="G88" i="19"/>
  <c r="G96" i="19"/>
  <c r="G104" i="19"/>
  <c r="G112" i="19"/>
  <c r="G120" i="19"/>
  <c r="G128" i="19"/>
  <c r="G136" i="19"/>
  <c r="G144" i="19"/>
  <c r="G152" i="19"/>
  <c r="G160" i="19"/>
  <c r="G168" i="19"/>
  <c r="G176" i="19"/>
  <c r="G184" i="19"/>
  <c r="G192" i="19"/>
  <c r="G200" i="19"/>
  <c r="G208" i="19"/>
  <c r="G216" i="19"/>
  <c r="G224" i="19"/>
  <c r="G232" i="19"/>
  <c r="G240" i="19"/>
  <c r="G248" i="19"/>
  <c r="G256" i="19"/>
  <c r="G264" i="19"/>
  <c r="G272" i="19"/>
  <c r="G280" i="19"/>
  <c r="G288" i="19"/>
  <c r="G296" i="19"/>
  <c r="G304" i="19"/>
  <c r="G312" i="19"/>
  <c r="G320" i="19"/>
  <c r="G328" i="19"/>
  <c r="G336" i="19"/>
  <c r="G344" i="19"/>
  <c r="G352" i="19"/>
  <c r="G360" i="19"/>
  <c r="G368" i="19"/>
  <c r="G376" i="19"/>
  <c r="G384" i="19"/>
  <c r="G392" i="19"/>
  <c r="G400" i="19"/>
  <c r="G408" i="19"/>
  <c r="G416" i="19"/>
  <c r="G424" i="19"/>
  <c r="G432" i="19"/>
  <c r="G440" i="19"/>
  <c r="G448" i="19"/>
  <c r="G456" i="19"/>
  <c r="G464" i="19"/>
  <c r="G472" i="19"/>
  <c r="G480" i="19"/>
  <c r="G488" i="19"/>
  <c r="G496" i="19"/>
  <c r="G504" i="19"/>
  <c r="G512" i="19"/>
  <c r="G520" i="19"/>
  <c r="G528" i="19"/>
  <c r="G536" i="19"/>
  <c r="G544" i="19"/>
  <c r="G552" i="19"/>
  <c r="G560" i="19"/>
  <c r="G568" i="19"/>
  <c r="G576" i="19"/>
  <c r="G584" i="19"/>
  <c r="G592" i="19"/>
  <c r="G600" i="19"/>
  <c r="G608" i="19"/>
  <c r="G616" i="19"/>
  <c r="G624" i="19"/>
  <c r="G632" i="19"/>
  <c r="G640" i="19"/>
  <c r="G648" i="19"/>
  <c r="G656" i="19"/>
  <c r="G664" i="19"/>
  <c r="G672" i="19"/>
  <c r="G680" i="19"/>
  <c r="G688" i="19"/>
  <c r="G696" i="19"/>
  <c r="G25" i="19"/>
  <c r="G33" i="19"/>
  <c r="G41" i="19"/>
  <c r="G49" i="19"/>
  <c r="G57" i="19"/>
  <c r="G65" i="19"/>
  <c r="G73" i="19"/>
  <c r="G81" i="19"/>
  <c r="G89" i="19"/>
  <c r="G97" i="19"/>
  <c r="G105" i="19"/>
  <c r="G113" i="19"/>
  <c r="G121" i="19"/>
  <c r="G129" i="19"/>
  <c r="G137" i="19"/>
  <c r="G145" i="19"/>
  <c r="G153" i="19"/>
  <c r="G161" i="19"/>
  <c r="G169" i="19"/>
  <c r="G177" i="19"/>
  <c r="G185" i="19"/>
  <c r="G193" i="19"/>
  <c r="G201" i="19"/>
  <c r="G209" i="19"/>
  <c r="G217" i="19"/>
  <c r="G225" i="19"/>
  <c r="G233" i="19"/>
  <c r="G241" i="19"/>
  <c r="G249" i="19"/>
  <c r="G257" i="19"/>
  <c r="G265" i="19"/>
  <c r="G273" i="19"/>
  <c r="G281" i="19"/>
  <c r="G289" i="19"/>
  <c r="G297" i="19"/>
  <c r="G305" i="19"/>
  <c r="G313" i="19"/>
  <c r="G321" i="19"/>
  <c r="G329" i="19"/>
  <c r="G337" i="19"/>
  <c r="G345" i="19"/>
  <c r="G353" i="19"/>
  <c r="G361" i="19"/>
  <c r="G369" i="19"/>
  <c r="G377" i="19"/>
  <c r="G385" i="19"/>
  <c r="G393" i="19"/>
  <c r="G401" i="19"/>
  <c r="G409" i="19"/>
  <c r="G417" i="19"/>
  <c r="G425" i="19"/>
  <c r="G433" i="19"/>
  <c r="G441" i="19"/>
  <c r="G449" i="19"/>
  <c r="G457" i="19"/>
  <c r="G465" i="19"/>
  <c r="G473" i="19"/>
  <c r="G481" i="19"/>
  <c r="G489" i="19"/>
  <c r="G497" i="19"/>
  <c r="G505" i="19"/>
  <c r="G513" i="19"/>
  <c r="G521" i="19"/>
  <c r="G529" i="19"/>
  <c r="G537" i="19"/>
  <c r="G545" i="19"/>
  <c r="G553" i="19"/>
  <c r="G561" i="19"/>
  <c r="G569" i="19"/>
  <c r="G577" i="19"/>
  <c r="G585" i="19"/>
  <c r="G593" i="19"/>
  <c r="G601" i="19"/>
  <c r="G609" i="19"/>
  <c r="G617" i="19"/>
  <c r="G625" i="19"/>
  <c r="G633" i="19"/>
  <c r="G641" i="19"/>
  <c r="G649" i="19"/>
  <c r="G657" i="19"/>
  <c r="G665" i="19"/>
  <c r="G673" i="19"/>
  <c r="G681" i="19"/>
  <c r="G26" i="19"/>
  <c r="G34" i="19"/>
  <c r="G42" i="19"/>
  <c r="G50" i="19"/>
  <c r="G58" i="19"/>
  <c r="G66" i="19"/>
  <c r="G74" i="19"/>
  <c r="G82" i="19"/>
  <c r="G90" i="19"/>
  <c r="G98" i="19"/>
  <c r="G106" i="19"/>
  <c r="G114" i="19"/>
  <c r="G122" i="19"/>
  <c r="G130" i="19"/>
  <c r="G138" i="19"/>
  <c r="G146" i="19"/>
  <c r="G154" i="19"/>
  <c r="G162" i="19"/>
  <c r="G170" i="19"/>
  <c r="G178" i="19"/>
  <c r="G186" i="19"/>
  <c r="G194" i="19"/>
  <c r="G202" i="19"/>
  <c r="G210" i="19"/>
  <c r="G218" i="19"/>
  <c r="G226" i="19"/>
  <c r="G234" i="19"/>
  <c r="G242" i="19"/>
  <c r="G250" i="19"/>
  <c r="G258" i="19"/>
  <c r="G266" i="19"/>
  <c r="G274" i="19"/>
  <c r="G282" i="19"/>
  <c r="G290" i="19"/>
  <c r="G298" i="19"/>
  <c r="G306" i="19"/>
  <c r="G314" i="19"/>
  <c r="G322" i="19"/>
  <c r="G330" i="19"/>
  <c r="G338" i="19"/>
  <c r="G346" i="19"/>
  <c r="G354" i="19"/>
  <c r="G362" i="19"/>
  <c r="G370" i="19"/>
  <c r="G378" i="19"/>
  <c r="G386" i="19"/>
  <c r="G394" i="19"/>
  <c r="G402" i="19"/>
  <c r="G410" i="19"/>
  <c r="G418" i="19"/>
  <c r="G426" i="19"/>
  <c r="G434" i="19"/>
  <c r="G442" i="19"/>
  <c r="G450" i="19"/>
  <c r="G458" i="19"/>
  <c r="G466" i="19"/>
  <c r="G474" i="19"/>
  <c r="G482" i="19"/>
  <c r="G490" i="19"/>
  <c r="G498" i="19"/>
  <c r="G506" i="19"/>
  <c r="G514" i="19"/>
  <c r="G522" i="19"/>
  <c r="G530" i="19"/>
  <c r="G538" i="19"/>
  <c r="G546" i="19"/>
  <c r="G554" i="19"/>
  <c r="G562" i="19"/>
  <c r="G570" i="19"/>
  <c r="G578" i="19"/>
  <c r="G586" i="19"/>
  <c r="G594" i="19"/>
  <c r="G602" i="19"/>
  <c r="G610" i="19"/>
  <c r="G618" i="19"/>
  <c r="G626" i="19"/>
  <c r="G634" i="19"/>
  <c r="G642" i="19"/>
  <c r="G650" i="19"/>
  <c r="G658" i="19"/>
  <c r="G666" i="19"/>
  <c r="G674" i="19"/>
  <c r="G682" i="19"/>
  <c r="G690" i="19"/>
  <c r="G698" i="19"/>
  <c r="G27" i="19"/>
  <c r="G91" i="19"/>
  <c r="G155" i="19"/>
  <c r="G219" i="19"/>
  <c r="G271" i="19"/>
  <c r="G303" i="19"/>
  <c r="G335" i="19"/>
  <c r="G367" i="19"/>
  <c r="G399" i="19"/>
  <c r="G431" i="19"/>
  <c r="G463" i="19"/>
  <c r="G495" i="19"/>
  <c r="G527" i="19"/>
  <c r="G559" i="19"/>
  <c r="G591" i="19"/>
  <c r="G623" i="19"/>
  <c r="G655" i="19"/>
  <c r="G35" i="19"/>
  <c r="G99" i="19"/>
  <c r="G163" i="19"/>
  <c r="G227" i="19"/>
  <c r="G275" i="19"/>
  <c r="G307" i="19"/>
  <c r="G339" i="19"/>
  <c r="G371" i="19"/>
  <c r="G403" i="19"/>
  <c r="G435" i="19"/>
  <c r="G467" i="19"/>
  <c r="G499" i="19"/>
  <c r="G531" i="19"/>
  <c r="G563" i="19"/>
  <c r="G595" i="19"/>
  <c r="G627" i="19"/>
  <c r="G659" i="19"/>
  <c r="G686" i="19"/>
  <c r="G699" i="19"/>
  <c r="G707" i="19"/>
  <c r="G715" i="19"/>
  <c r="G259" i="19"/>
  <c r="G355" i="19"/>
  <c r="G419" i="19"/>
  <c r="G579" i="19"/>
  <c r="G703" i="19"/>
  <c r="G523" i="19"/>
  <c r="G706" i="19"/>
  <c r="G43" i="19"/>
  <c r="G107" i="19"/>
  <c r="G171" i="19"/>
  <c r="G235" i="19"/>
  <c r="G279" i="19"/>
  <c r="G311" i="19"/>
  <c r="G343" i="19"/>
  <c r="G375" i="19"/>
  <c r="G407" i="19"/>
  <c r="G439" i="19"/>
  <c r="G471" i="19"/>
  <c r="G503" i="19"/>
  <c r="G535" i="19"/>
  <c r="G567" i="19"/>
  <c r="G599" i="19"/>
  <c r="G631" i="19"/>
  <c r="G663" i="19"/>
  <c r="G687" i="19"/>
  <c r="G700" i="19"/>
  <c r="G708" i="19"/>
  <c r="G716" i="19"/>
  <c r="G195" i="19"/>
  <c r="G323" i="19"/>
  <c r="G451" i="19"/>
  <c r="G611" i="19"/>
  <c r="G675" i="19"/>
  <c r="G587" i="19"/>
  <c r="G714" i="19"/>
  <c r="G51" i="19"/>
  <c r="G115" i="19"/>
  <c r="G179" i="19"/>
  <c r="G243" i="19"/>
  <c r="G283" i="19"/>
  <c r="G315" i="19"/>
  <c r="G347" i="19"/>
  <c r="G379" i="19"/>
  <c r="G411" i="19"/>
  <c r="G443" i="19"/>
  <c r="G475" i="19"/>
  <c r="G507" i="19"/>
  <c r="G539" i="19"/>
  <c r="G571" i="19"/>
  <c r="G603" i="19"/>
  <c r="G635" i="19"/>
  <c r="G667" i="19"/>
  <c r="G689" i="19"/>
  <c r="G701" i="19"/>
  <c r="G709" i="19"/>
  <c r="G717" i="19"/>
  <c r="G67" i="19"/>
  <c r="G387" i="19"/>
  <c r="G547" i="19"/>
  <c r="G711" i="19"/>
  <c r="G619" i="19"/>
  <c r="G697" i="19"/>
  <c r="G59" i="19"/>
  <c r="G123" i="19"/>
  <c r="G187" i="19"/>
  <c r="G251" i="19"/>
  <c r="G287" i="19"/>
  <c r="G319" i="19"/>
  <c r="G351" i="19"/>
  <c r="G383" i="19"/>
  <c r="G415" i="19"/>
  <c r="G447" i="19"/>
  <c r="G479" i="19"/>
  <c r="G511" i="19"/>
  <c r="G543" i="19"/>
  <c r="G575" i="19"/>
  <c r="G607" i="19"/>
  <c r="G639" i="19"/>
  <c r="G671" i="19"/>
  <c r="G691" i="19"/>
  <c r="G702" i="19"/>
  <c r="G710" i="19"/>
  <c r="G718" i="19"/>
  <c r="G131" i="19"/>
  <c r="G483" i="19"/>
  <c r="G643" i="19"/>
  <c r="G719" i="19"/>
  <c r="G651" i="19"/>
  <c r="G291" i="19"/>
  <c r="G515" i="19"/>
  <c r="G693" i="19"/>
  <c r="G75" i="19"/>
  <c r="G139" i="19"/>
  <c r="G203" i="19"/>
  <c r="G263" i="19"/>
  <c r="G295" i="19"/>
  <c r="G327" i="19"/>
  <c r="G359" i="19"/>
  <c r="G391" i="19"/>
  <c r="G423" i="19"/>
  <c r="G455" i="19"/>
  <c r="G487" i="19"/>
  <c r="G519" i="19"/>
  <c r="G551" i="19"/>
  <c r="G583" i="19"/>
  <c r="G615" i="19"/>
  <c r="G647" i="19"/>
  <c r="G679" i="19"/>
  <c r="G694" i="19"/>
  <c r="G704" i="19"/>
  <c r="G712" i="19"/>
  <c r="G19" i="19"/>
  <c r="G83" i="19"/>
  <c r="G147" i="19"/>
  <c r="G211" i="19"/>
  <c r="G267" i="19"/>
  <c r="G299" i="19"/>
  <c r="G331" i="19"/>
  <c r="G363" i="19"/>
  <c r="G395" i="19"/>
  <c r="G427" i="19"/>
  <c r="G459" i="19"/>
  <c r="G491" i="19"/>
  <c r="G555" i="19"/>
  <c r="G683" i="19"/>
  <c r="G695" i="19"/>
  <c r="G705" i="19"/>
  <c r="G713" i="19"/>
  <c r="G685" i="19"/>
  <c r="L16" i="20"/>
  <c r="I57" i="20"/>
  <c r="M282" i="19"/>
  <c r="N194" i="19"/>
  <c r="M210" i="19"/>
  <c r="M590" i="19"/>
  <c r="M574" i="19"/>
  <c r="M244" i="19"/>
  <c r="N190" i="19"/>
  <c r="M556" i="19"/>
  <c r="M694" i="19"/>
  <c r="M435" i="19"/>
  <c r="M86" i="19"/>
  <c r="M550" i="19"/>
  <c r="M676" i="19"/>
  <c r="M379" i="19"/>
  <c r="M42" i="19"/>
  <c r="M700" i="19"/>
  <c r="N27" i="19"/>
  <c r="M670" i="19"/>
  <c r="M337" i="19"/>
  <c r="N444" i="19"/>
  <c r="N28" i="19"/>
  <c r="M140" i="19"/>
  <c r="M596" i="19"/>
  <c r="M283" i="19"/>
  <c r="N406" i="19"/>
  <c r="M485" i="19"/>
  <c r="M708" i="19"/>
  <c r="M683" i="19"/>
  <c r="M653" i="19"/>
  <c r="M629" i="19"/>
  <c r="M604" i="19"/>
  <c r="M581" i="19"/>
  <c r="M558" i="19"/>
  <c r="M540" i="19"/>
  <c r="M517" i="19"/>
  <c r="M492" i="19"/>
  <c r="M443" i="19"/>
  <c r="M388" i="19"/>
  <c r="M340" i="19"/>
  <c r="M292" i="19"/>
  <c r="M252" i="19"/>
  <c r="M171" i="19"/>
  <c r="M107" i="19"/>
  <c r="M45" i="19"/>
  <c r="N636" i="19"/>
  <c r="N364" i="19"/>
  <c r="N146" i="19"/>
  <c r="N37" i="19"/>
  <c r="M621" i="19"/>
  <c r="N93" i="19"/>
  <c r="M620" i="19"/>
  <c r="M701" i="19"/>
  <c r="M677" i="19"/>
  <c r="M652" i="19"/>
  <c r="M628" i="19"/>
  <c r="M597" i="19"/>
  <c r="M580" i="19"/>
  <c r="M557" i="19"/>
  <c r="M534" i="19"/>
  <c r="M516" i="19"/>
  <c r="M486" i="19"/>
  <c r="M436" i="19"/>
  <c r="M380" i="19"/>
  <c r="M339" i="19"/>
  <c r="M284" i="19"/>
  <c r="M251" i="19"/>
  <c r="M154" i="19"/>
  <c r="M90" i="19"/>
  <c r="M43" i="19"/>
  <c r="N635" i="19"/>
  <c r="N445" i="19"/>
  <c r="N358" i="19"/>
  <c r="N236" i="19"/>
  <c r="N138" i="19"/>
  <c r="N29" i="19"/>
  <c r="M644" i="19"/>
  <c r="M508" i="19"/>
  <c r="M324" i="19"/>
  <c r="M76" i="19"/>
  <c r="N316" i="19"/>
  <c r="M717" i="19"/>
  <c r="M693" i="19"/>
  <c r="M669" i="19"/>
  <c r="M638" i="19"/>
  <c r="M619" i="19"/>
  <c r="M589" i="19"/>
  <c r="M572" i="19"/>
  <c r="M549" i="19"/>
  <c r="M525" i="19"/>
  <c r="M502" i="19"/>
  <c r="M476" i="19"/>
  <c r="M412" i="19"/>
  <c r="M371" i="19"/>
  <c r="M276" i="19"/>
  <c r="M209" i="19"/>
  <c r="M131" i="19"/>
  <c r="M68" i="19"/>
  <c r="N716" i="19"/>
  <c r="N573" i="19"/>
  <c r="N404" i="19"/>
  <c r="N278" i="19"/>
  <c r="N189" i="19"/>
  <c r="N84" i="19"/>
  <c r="M509" i="19"/>
  <c r="M484" i="19"/>
  <c r="M132" i="19"/>
  <c r="N92" i="19"/>
  <c r="M692" i="19"/>
  <c r="M668" i="19"/>
  <c r="M637" i="19"/>
  <c r="M613" i="19"/>
  <c r="M588" i="19"/>
  <c r="M566" i="19"/>
  <c r="M548" i="19"/>
  <c r="M524" i="19"/>
  <c r="M501" i="19"/>
  <c r="M468" i="19"/>
  <c r="M411" i="19"/>
  <c r="M356" i="19"/>
  <c r="M315" i="19"/>
  <c r="M275" i="19"/>
  <c r="M130" i="19"/>
  <c r="M67" i="19"/>
  <c r="N403" i="19"/>
  <c r="N188" i="19"/>
  <c r="N83" i="19"/>
  <c r="M645" i="19"/>
  <c r="M533" i="19"/>
  <c r="N605" i="19"/>
  <c r="M532" i="19"/>
  <c r="M372" i="19"/>
  <c r="M715" i="19"/>
  <c r="M685" i="19"/>
  <c r="M661" i="19"/>
  <c r="M612" i="19"/>
  <c r="M587" i="19"/>
  <c r="M565" i="19"/>
  <c r="M542" i="19"/>
  <c r="M523" i="19"/>
  <c r="M500" i="19"/>
  <c r="M452" i="19"/>
  <c r="M348" i="19"/>
  <c r="M308" i="19"/>
  <c r="M260" i="19"/>
  <c r="M174" i="19"/>
  <c r="M129" i="19"/>
  <c r="M66" i="19"/>
  <c r="N660" i="19"/>
  <c r="N381" i="19"/>
  <c r="N148" i="19"/>
  <c r="N60" i="19"/>
  <c r="N317" i="19"/>
  <c r="M420" i="19"/>
  <c r="M709" i="19"/>
  <c r="M684" i="19"/>
  <c r="M582" i="19"/>
  <c r="M564" i="19"/>
  <c r="M541" i="19"/>
  <c r="M518" i="19"/>
  <c r="M493" i="19"/>
  <c r="M347" i="19"/>
  <c r="M307" i="19"/>
  <c r="M255" i="19"/>
  <c r="M172" i="19"/>
  <c r="M108" i="19"/>
  <c r="M65" i="19"/>
  <c r="N659" i="19"/>
  <c r="N253" i="19"/>
  <c r="N147" i="19"/>
  <c r="N52" i="19"/>
  <c r="M714" i="19"/>
  <c r="N714" i="19"/>
  <c r="N706" i="19"/>
  <c r="M706" i="19"/>
  <c r="N698" i="19"/>
  <c r="M698" i="19"/>
  <c r="M690" i="19"/>
  <c r="N690" i="19"/>
  <c r="N682" i="19"/>
  <c r="M682" i="19"/>
  <c r="N674" i="19"/>
  <c r="M674" i="19"/>
  <c r="M666" i="19"/>
  <c r="N666" i="19"/>
  <c r="N658" i="19"/>
  <c r="M658" i="19"/>
  <c r="N650" i="19"/>
  <c r="M650" i="19"/>
  <c r="N642" i="19"/>
  <c r="M642" i="19"/>
  <c r="M634" i="19"/>
  <c r="N634" i="19"/>
  <c r="N626" i="19"/>
  <c r="M626" i="19"/>
  <c r="N618" i="19"/>
  <c r="M618" i="19"/>
  <c r="N610" i="19"/>
  <c r="M610" i="19"/>
  <c r="N602" i="19"/>
  <c r="M602" i="19"/>
  <c r="N594" i="19"/>
  <c r="M594" i="19"/>
  <c r="N586" i="19"/>
  <c r="M586" i="19"/>
  <c r="N578" i="19"/>
  <c r="M578" i="19"/>
  <c r="N570" i="19"/>
  <c r="M570" i="19"/>
  <c r="N562" i="19"/>
  <c r="M562" i="19"/>
  <c r="N554" i="19"/>
  <c r="M554" i="19"/>
  <c r="N546" i="19"/>
  <c r="M546" i="19"/>
  <c r="N538" i="19"/>
  <c r="M538" i="19"/>
  <c r="N522" i="19"/>
  <c r="M522" i="19"/>
  <c r="N514" i="19"/>
  <c r="M514" i="19"/>
  <c r="N506" i="19"/>
  <c r="M506" i="19"/>
  <c r="N498" i="19"/>
  <c r="M498" i="19"/>
  <c r="M490" i="19"/>
  <c r="N490" i="19"/>
  <c r="N482" i="19"/>
  <c r="M482" i="19"/>
  <c r="N474" i="19"/>
  <c r="M474" i="19"/>
  <c r="N466" i="19"/>
  <c r="M466" i="19"/>
  <c r="N458" i="19"/>
  <c r="M458" i="19"/>
  <c r="M450" i="19"/>
  <c r="N450" i="19"/>
  <c r="N442" i="19"/>
  <c r="M442" i="19"/>
  <c r="M386" i="19"/>
  <c r="N386" i="19"/>
  <c r="N704" i="19"/>
  <c r="M704" i="19"/>
  <c r="M688" i="19"/>
  <c r="N688" i="19"/>
  <c r="N672" i="19"/>
  <c r="M672" i="19"/>
  <c r="N656" i="19"/>
  <c r="M656" i="19"/>
  <c r="N640" i="19"/>
  <c r="M640" i="19"/>
  <c r="N624" i="19"/>
  <c r="M624" i="19"/>
  <c r="N608" i="19"/>
  <c r="M608" i="19"/>
  <c r="M592" i="19"/>
  <c r="N592" i="19"/>
  <c r="N576" i="19"/>
  <c r="M576" i="19"/>
  <c r="N560" i="19"/>
  <c r="M560" i="19"/>
  <c r="N544" i="19"/>
  <c r="M544" i="19"/>
  <c r="N528" i="19"/>
  <c r="M528" i="19"/>
  <c r="N512" i="19"/>
  <c r="M512" i="19"/>
  <c r="N496" i="19"/>
  <c r="M496" i="19"/>
  <c r="N480" i="19"/>
  <c r="M480" i="19"/>
  <c r="N464" i="19"/>
  <c r="M464" i="19"/>
  <c r="N448" i="19"/>
  <c r="M448" i="19"/>
  <c r="N432" i="19"/>
  <c r="M432" i="19"/>
  <c r="N416" i="19"/>
  <c r="M416" i="19"/>
  <c r="N400" i="19"/>
  <c r="M400" i="19"/>
  <c r="N392" i="19"/>
  <c r="M392" i="19"/>
  <c r="N376" i="19"/>
  <c r="M376" i="19"/>
  <c r="N368" i="19"/>
  <c r="M368" i="19"/>
  <c r="N352" i="19"/>
  <c r="M352" i="19"/>
  <c r="N344" i="19"/>
  <c r="M344" i="19"/>
  <c r="N336" i="19"/>
  <c r="M336" i="19"/>
  <c r="N328" i="19"/>
  <c r="M328" i="19"/>
  <c r="N320" i="19"/>
  <c r="M320" i="19"/>
  <c r="N312" i="19"/>
  <c r="M312" i="19"/>
  <c r="N304" i="19"/>
  <c r="M304" i="19"/>
  <c r="N296" i="19"/>
  <c r="M296" i="19"/>
  <c r="N280" i="19"/>
  <c r="M280" i="19"/>
  <c r="N272" i="19"/>
  <c r="M272" i="19"/>
  <c r="N264" i="19"/>
  <c r="M264" i="19"/>
  <c r="N256" i="19"/>
  <c r="M256" i="19"/>
  <c r="N248" i="19"/>
  <c r="M248" i="19"/>
  <c r="N240" i="19"/>
  <c r="M240" i="19"/>
  <c r="M232" i="19"/>
  <c r="N232" i="19"/>
  <c r="N224" i="19"/>
  <c r="M224" i="19"/>
  <c r="N216" i="19"/>
  <c r="M216" i="19"/>
  <c r="N208" i="19"/>
  <c r="M208" i="19"/>
  <c r="N200" i="19"/>
  <c r="M200" i="19"/>
  <c r="N192" i="19"/>
  <c r="M192" i="19"/>
  <c r="N184" i="19"/>
  <c r="M184" i="19"/>
  <c r="N176" i="19"/>
  <c r="M176" i="19"/>
  <c r="M168" i="19"/>
  <c r="N168" i="19"/>
  <c r="N160" i="19"/>
  <c r="M160" i="19"/>
  <c r="N152" i="19"/>
  <c r="M152" i="19"/>
  <c r="N144" i="19"/>
  <c r="M144" i="19"/>
  <c r="M136" i="19"/>
  <c r="N136" i="19"/>
  <c r="N128" i="19"/>
  <c r="M128" i="19"/>
  <c r="N120" i="19"/>
  <c r="M120" i="19"/>
  <c r="N112" i="19"/>
  <c r="M112" i="19"/>
  <c r="M104" i="19"/>
  <c r="N104" i="19"/>
  <c r="N96" i="19"/>
  <c r="M96" i="19"/>
  <c r="N88" i="19"/>
  <c r="M88" i="19"/>
  <c r="N80" i="19"/>
  <c r="M80" i="19"/>
  <c r="N72" i="19"/>
  <c r="M72" i="19"/>
  <c r="N64" i="19"/>
  <c r="M64" i="19"/>
  <c r="N56" i="19"/>
  <c r="M56" i="19"/>
  <c r="N48" i="19"/>
  <c r="M48" i="19"/>
  <c r="N40" i="19"/>
  <c r="M40" i="19"/>
  <c r="N32" i="19"/>
  <c r="M32" i="19"/>
  <c r="N712" i="19"/>
  <c r="M712" i="19"/>
  <c r="N696" i="19"/>
  <c r="M696" i="19"/>
  <c r="N680" i="19"/>
  <c r="M680" i="19"/>
  <c r="N664" i="19"/>
  <c r="M664" i="19"/>
  <c r="M648" i="19"/>
  <c r="N648" i="19"/>
  <c r="N632" i="19"/>
  <c r="M632" i="19"/>
  <c r="N616" i="19"/>
  <c r="M616" i="19"/>
  <c r="N600" i="19"/>
  <c r="M600" i="19"/>
  <c r="N584" i="19"/>
  <c r="M584" i="19"/>
  <c r="N568" i="19"/>
  <c r="M568" i="19"/>
  <c r="N552" i="19"/>
  <c r="M552" i="19"/>
  <c r="N536" i="19"/>
  <c r="M536" i="19"/>
  <c r="N520" i="19"/>
  <c r="M520" i="19"/>
  <c r="N504" i="19"/>
  <c r="M504" i="19"/>
  <c r="M488" i="19"/>
  <c r="N488" i="19"/>
  <c r="N472" i="19"/>
  <c r="M472" i="19"/>
  <c r="N456" i="19"/>
  <c r="M456" i="19"/>
  <c r="N440" i="19"/>
  <c r="M440" i="19"/>
  <c r="N424" i="19"/>
  <c r="M424" i="19"/>
  <c r="N408" i="19"/>
  <c r="M408" i="19"/>
  <c r="N384" i="19"/>
  <c r="M384" i="19"/>
  <c r="N360" i="19"/>
  <c r="M360" i="19"/>
  <c r="N288" i="19"/>
  <c r="M288" i="19"/>
  <c r="N530" i="19"/>
  <c r="N718" i="19"/>
  <c r="M718" i="19"/>
  <c r="N710" i="19"/>
  <c r="M710" i="19"/>
  <c r="N702" i="19"/>
  <c r="M702" i="19"/>
  <c r="N686" i="19"/>
  <c r="M686" i="19"/>
  <c r="N678" i="19"/>
  <c r="M678" i="19"/>
  <c r="N662" i="19"/>
  <c r="M662" i="19"/>
  <c r="N654" i="19"/>
  <c r="M654" i="19"/>
  <c r="N646" i="19"/>
  <c r="M646" i="19"/>
  <c r="N630" i="19"/>
  <c r="M630" i="19"/>
  <c r="N622" i="19"/>
  <c r="M622" i="19"/>
  <c r="N614" i="19"/>
  <c r="M614" i="19"/>
  <c r="N606" i="19"/>
  <c r="M606" i="19"/>
  <c r="M598" i="19"/>
  <c r="N719" i="19"/>
  <c r="M719" i="19"/>
  <c r="N711" i="19"/>
  <c r="M711" i="19"/>
  <c r="N703" i="19"/>
  <c r="M703" i="19"/>
  <c r="N695" i="19"/>
  <c r="M695" i="19"/>
  <c r="N687" i="19"/>
  <c r="M687" i="19"/>
  <c r="N679" i="19"/>
  <c r="M679" i="19"/>
  <c r="N671" i="19"/>
  <c r="M671" i="19"/>
  <c r="N663" i="19"/>
  <c r="M663" i="19"/>
  <c r="N655" i="19"/>
  <c r="M655" i="19"/>
  <c r="N647" i="19"/>
  <c r="M647" i="19"/>
  <c r="N639" i="19"/>
  <c r="M639" i="19"/>
  <c r="N631" i="19"/>
  <c r="M631" i="19"/>
  <c r="N623" i="19"/>
  <c r="M623" i="19"/>
  <c r="N615" i="19"/>
  <c r="M615" i="19"/>
  <c r="N607" i="19"/>
  <c r="M607" i="19"/>
  <c r="N599" i="19"/>
  <c r="M599" i="19"/>
  <c r="N591" i="19"/>
  <c r="M591" i="19"/>
  <c r="N583" i="19"/>
  <c r="M583" i="19"/>
  <c r="N575" i="19"/>
  <c r="M575" i="19"/>
  <c r="N567" i="19"/>
  <c r="M567" i="19"/>
  <c r="N559" i="19"/>
  <c r="M559" i="19"/>
  <c r="N551" i="19"/>
  <c r="M551" i="19"/>
  <c r="N543" i="19"/>
  <c r="M543" i="19"/>
  <c r="N535" i="19"/>
  <c r="M535" i="19"/>
  <c r="N527" i="19"/>
  <c r="M527" i="19"/>
  <c r="N519" i="19"/>
  <c r="M519" i="19"/>
  <c r="N511" i="19"/>
  <c r="M511" i="19"/>
  <c r="N503" i="19"/>
  <c r="M503" i="19"/>
  <c r="N495" i="19"/>
  <c r="M495" i="19"/>
  <c r="N487" i="19"/>
  <c r="M487" i="19"/>
  <c r="N479" i="19"/>
  <c r="M479" i="19"/>
  <c r="N471" i="19"/>
  <c r="M471" i="19"/>
  <c r="N463" i="19"/>
  <c r="M463" i="19"/>
  <c r="N447" i="19"/>
  <c r="M447" i="19"/>
  <c r="N439" i="19"/>
  <c r="M439" i="19"/>
  <c r="N431" i="19"/>
  <c r="M431" i="19"/>
  <c r="N423" i="19"/>
  <c r="M423" i="19"/>
  <c r="N415" i="19"/>
  <c r="M415" i="19"/>
  <c r="N407" i="19"/>
  <c r="M407" i="19"/>
  <c r="N399" i="19"/>
  <c r="M399" i="19"/>
  <c r="N391" i="19"/>
  <c r="M391" i="19"/>
  <c r="N383" i="19"/>
  <c r="M383" i="19"/>
  <c r="N375" i="19"/>
  <c r="M375" i="19"/>
  <c r="N367" i="19"/>
  <c r="M367" i="19"/>
  <c r="N359" i="19"/>
  <c r="M359" i="19"/>
  <c r="N343" i="19"/>
  <c r="M343" i="19"/>
  <c r="N335" i="19"/>
  <c r="M335" i="19"/>
  <c r="N327" i="19"/>
  <c r="M327" i="19"/>
  <c r="N311" i="19"/>
  <c r="M311" i="19"/>
  <c r="N303" i="19"/>
  <c r="M303" i="19"/>
  <c r="N287" i="19"/>
  <c r="M287" i="19"/>
  <c r="N279" i="19"/>
  <c r="M279" i="19"/>
  <c r="N271" i="19"/>
  <c r="M271" i="19"/>
  <c r="N247" i="19"/>
  <c r="M247" i="19"/>
  <c r="N231" i="19"/>
  <c r="M231" i="19"/>
  <c r="N223" i="19"/>
  <c r="M223" i="19"/>
  <c r="N215" i="19"/>
  <c r="M215" i="19"/>
  <c r="N199" i="19"/>
  <c r="M199" i="19"/>
  <c r="N191" i="19"/>
  <c r="M191" i="19"/>
  <c r="N183" i="19"/>
  <c r="M183" i="19"/>
  <c r="N175" i="19"/>
  <c r="M175" i="19"/>
  <c r="N167" i="19"/>
  <c r="M167" i="19"/>
  <c r="N159" i="19"/>
  <c r="M159" i="19"/>
  <c r="N151" i="19"/>
  <c r="M151" i="19"/>
  <c r="N143" i="19"/>
  <c r="M143" i="19"/>
  <c r="N135" i="19"/>
  <c r="M135" i="19"/>
  <c r="N127" i="19"/>
  <c r="M127" i="19"/>
  <c r="N119" i="19"/>
  <c r="M119" i="19"/>
  <c r="N111" i="19"/>
  <c r="M111" i="19"/>
  <c r="N103" i="19"/>
  <c r="M103" i="19"/>
  <c r="N95" i="19"/>
  <c r="M95" i="19"/>
  <c r="N87" i="19"/>
  <c r="M87" i="19"/>
  <c r="N79" i="19"/>
  <c r="M79" i="19"/>
  <c r="N71" i="19"/>
  <c r="M71" i="19"/>
  <c r="N63" i="19"/>
  <c r="M63" i="19"/>
  <c r="N55" i="19"/>
  <c r="M55" i="19"/>
  <c r="N47" i="19"/>
  <c r="M47" i="19"/>
  <c r="N39" i="19"/>
  <c r="M39" i="19"/>
  <c r="N31" i="19"/>
  <c r="M31" i="19"/>
  <c r="M603" i="19"/>
  <c r="M507" i="19"/>
  <c r="M314" i="19"/>
  <c r="M207" i="19"/>
  <c r="M651" i="19"/>
  <c r="M401" i="19"/>
  <c r="M241" i="19"/>
  <c r="N707" i="19"/>
  <c r="M707" i="19"/>
  <c r="N675" i="19"/>
  <c r="M675" i="19"/>
  <c r="N643" i="19"/>
  <c r="M643" i="19"/>
  <c r="N627" i="19"/>
  <c r="M627" i="19"/>
  <c r="N611" i="19"/>
  <c r="M611" i="19"/>
  <c r="N595" i="19"/>
  <c r="M595" i="19"/>
  <c r="N579" i="19"/>
  <c r="M579" i="19"/>
  <c r="N563" i="19"/>
  <c r="M563" i="19"/>
  <c r="N547" i="19"/>
  <c r="M547" i="19"/>
  <c r="N531" i="19"/>
  <c r="M531" i="19"/>
  <c r="N515" i="19"/>
  <c r="M515" i="19"/>
  <c r="N499" i="19"/>
  <c r="M499" i="19"/>
  <c r="N483" i="19"/>
  <c r="M483" i="19"/>
  <c r="N475" i="19"/>
  <c r="M475" i="19"/>
  <c r="N467" i="19"/>
  <c r="M467" i="19"/>
  <c r="N459" i="19"/>
  <c r="M459" i="19"/>
  <c r="M667" i="19"/>
  <c r="M539" i="19"/>
  <c r="M434" i="19"/>
  <c r="M393" i="19"/>
  <c r="M274" i="19"/>
  <c r="M239" i="19"/>
  <c r="N691" i="19"/>
  <c r="M426" i="19"/>
  <c r="N426" i="19"/>
  <c r="N418" i="19"/>
  <c r="M418" i="19"/>
  <c r="N410" i="19"/>
  <c r="M410" i="19"/>
  <c r="M402" i="19"/>
  <c r="N402" i="19"/>
  <c r="N394" i="19"/>
  <c r="M394" i="19"/>
  <c r="N378" i="19"/>
  <c r="M378" i="19"/>
  <c r="N370" i="19"/>
  <c r="M370" i="19"/>
  <c r="M362" i="19"/>
  <c r="N362" i="19"/>
  <c r="N354" i="19"/>
  <c r="M354" i="19"/>
  <c r="N346" i="19"/>
  <c r="M346" i="19"/>
  <c r="N338" i="19"/>
  <c r="M338" i="19"/>
  <c r="N330" i="19"/>
  <c r="M330" i="19"/>
  <c r="M322" i="19"/>
  <c r="N322" i="19"/>
  <c r="N306" i="19"/>
  <c r="M306" i="19"/>
  <c r="M298" i="19"/>
  <c r="N298" i="19"/>
  <c r="N290" i="19"/>
  <c r="M290" i="19"/>
  <c r="N266" i="19"/>
  <c r="M266" i="19"/>
  <c r="M258" i="19"/>
  <c r="N258" i="19"/>
  <c r="N250" i="19"/>
  <c r="M250" i="19"/>
  <c r="N242" i="19"/>
  <c r="M242" i="19"/>
  <c r="M234" i="19"/>
  <c r="N234" i="19"/>
  <c r="M555" i="19"/>
  <c r="M457" i="19"/>
  <c r="M433" i="19"/>
  <c r="M351" i="19"/>
  <c r="M319" i="19"/>
  <c r="M295" i="19"/>
  <c r="M263" i="19"/>
  <c r="M226" i="19"/>
  <c r="N713" i="19"/>
  <c r="M713" i="19"/>
  <c r="N705" i="19"/>
  <c r="M705" i="19"/>
  <c r="N697" i="19"/>
  <c r="M697" i="19"/>
  <c r="N689" i="19"/>
  <c r="M689" i="19"/>
  <c r="N681" i="19"/>
  <c r="M681" i="19"/>
  <c r="N673" i="19"/>
  <c r="M673" i="19"/>
  <c r="N665" i="19"/>
  <c r="M665" i="19"/>
  <c r="N657" i="19"/>
  <c r="M657" i="19"/>
  <c r="N649" i="19"/>
  <c r="M649" i="19"/>
  <c r="N641" i="19"/>
  <c r="M641" i="19"/>
  <c r="N633" i="19"/>
  <c r="M633" i="19"/>
  <c r="N625" i="19"/>
  <c r="M625" i="19"/>
  <c r="N617" i="19"/>
  <c r="M617" i="19"/>
  <c r="N609" i="19"/>
  <c r="M609" i="19"/>
  <c r="N601" i="19"/>
  <c r="M601" i="19"/>
  <c r="N593" i="19"/>
  <c r="M593" i="19"/>
  <c r="N585" i="19"/>
  <c r="M585" i="19"/>
  <c r="N577" i="19"/>
  <c r="M577" i="19"/>
  <c r="N569" i="19"/>
  <c r="M569" i="19"/>
  <c r="N561" i="19"/>
  <c r="M561" i="19"/>
  <c r="N553" i="19"/>
  <c r="M553" i="19"/>
  <c r="N545" i="19"/>
  <c r="M545" i="19"/>
  <c r="N537" i="19"/>
  <c r="M537" i="19"/>
  <c r="N529" i="19"/>
  <c r="M529" i="19"/>
  <c r="N521" i="19"/>
  <c r="M521" i="19"/>
  <c r="N513" i="19"/>
  <c r="M513" i="19"/>
  <c r="N505" i="19"/>
  <c r="M505" i="19"/>
  <c r="N497" i="19"/>
  <c r="M497" i="19"/>
  <c r="N489" i="19"/>
  <c r="M489" i="19"/>
  <c r="N481" i="19"/>
  <c r="M481" i="19"/>
  <c r="N473" i="19"/>
  <c r="M473" i="19"/>
  <c r="N465" i="19"/>
  <c r="M465" i="19"/>
  <c r="N449" i="19"/>
  <c r="M449" i="19"/>
  <c r="N441" i="19"/>
  <c r="M441" i="19"/>
  <c r="N425" i="19"/>
  <c r="M425" i="19"/>
  <c r="N417" i="19"/>
  <c r="M417" i="19"/>
  <c r="N409" i="19"/>
  <c r="M409" i="19"/>
  <c r="N385" i="19"/>
  <c r="M385" i="19"/>
  <c r="N377" i="19"/>
  <c r="M377" i="19"/>
  <c r="N369" i="19"/>
  <c r="M369" i="19"/>
  <c r="N361" i="19"/>
  <c r="M361" i="19"/>
  <c r="N353" i="19"/>
  <c r="M353" i="19"/>
  <c r="N345" i="19"/>
  <c r="M345" i="19"/>
  <c r="N329" i="19"/>
  <c r="M329" i="19"/>
  <c r="N321" i="19"/>
  <c r="M321" i="19"/>
  <c r="N313" i="19"/>
  <c r="M313" i="19"/>
  <c r="N305" i="19"/>
  <c r="M305" i="19"/>
  <c r="N297" i="19"/>
  <c r="M297" i="19"/>
  <c r="N289" i="19"/>
  <c r="M289" i="19"/>
  <c r="N281" i="19"/>
  <c r="M281" i="19"/>
  <c r="N273" i="19"/>
  <c r="M273" i="19"/>
  <c r="N265" i="19"/>
  <c r="M265" i="19"/>
  <c r="N257" i="19"/>
  <c r="M257" i="19"/>
  <c r="N249" i="19"/>
  <c r="M249" i="19"/>
  <c r="N233" i="19"/>
  <c r="M233" i="19"/>
  <c r="N225" i="19"/>
  <c r="M225" i="19"/>
  <c r="N217" i="19"/>
  <c r="M217" i="19"/>
  <c r="N201" i="19"/>
  <c r="M201" i="19"/>
  <c r="M699" i="19"/>
  <c r="M571" i="19"/>
  <c r="M491" i="19"/>
  <c r="M455" i="19"/>
  <c r="N185" i="19"/>
  <c r="M185" i="19"/>
  <c r="N177" i="19"/>
  <c r="M177" i="19"/>
  <c r="N169" i="19"/>
  <c r="M169" i="19"/>
  <c r="N161" i="19"/>
  <c r="M161" i="19"/>
  <c r="N145" i="19"/>
  <c r="M145" i="19"/>
  <c r="N137" i="19"/>
  <c r="M137" i="19"/>
  <c r="N121" i="19"/>
  <c r="M121" i="19"/>
  <c r="N113" i="19"/>
  <c r="M113" i="19"/>
  <c r="N105" i="19"/>
  <c r="M105" i="19"/>
  <c r="N97" i="19"/>
  <c r="M97" i="19"/>
  <c r="N81" i="19"/>
  <c r="M81" i="19"/>
  <c r="N73" i="19"/>
  <c r="M73" i="19"/>
  <c r="N57" i="19"/>
  <c r="M57" i="19"/>
  <c r="M49" i="19"/>
  <c r="N49" i="19"/>
  <c r="N41" i="19"/>
  <c r="M41" i="19"/>
  <c r="N33" i="19"/>
  <c r="M33" i="19"/>
  <c r="M89" i="19"/>
  <c r="N230" i="19"/>
  <c r="M470" i="19"/>
  <c r="N470" i="19"/>
  <c r="N462" i="19"/>
  <c r="M462" i="19"/>
  <c r="N454" i="19"/>
  <c r="M454" i="19"/>
  <c r="N438" i="19"/>
  <c r="M438" i="19"/>
  <c r="N430" i="19"/>
  <c r="M430" i="19"/>
  <c r="M422" i="19"/>
  <c r="N422" i="19"/>
  <c r="N414" i="19"/>
  <c r="M414" i="19"/>
  <c r="N398" i="19"/>
  <c r="M398" i="19"/>
  <c r="N390" i="19"/>
  <c r="M390" i="19"/>
  <c r="M382" i="19"/>
  <c r="N382" i="19"/>
  <c r="N374" i="19"/>
  <c r="M374" i="19"/>
  <c r="N366" i="19"/>
  <c r="M366" i="19"/>
  <c r="N350" i="19"/>
  <c r="M350" i="19"/>
  <c r="M342" i="19"/>
  <c r="N342" i="19"/>
  <c r="N334" i="19"/>
  <c r="M334" i="19"/>
  <c r="N326" i="19"/>
  <c r="M326" i="19"/>
  <c r="N310" i="19"/>
  <c r="M310" i="19"/>
  <c r="N302" i="19"/>
  <c r="M302" i="19"/>
  <c r="M294" i="19"/>
  <c r="N294" i="19"/>
  <c r="N286" i="19"/>
  <c r="M286" i="19"/>
  <c r="N270" i="19"/>
  <c r="M270" i="19"/>
  <c r="N262" i="19"/>
  <c r="M262" i="19"/>
  <c r="M254" i="19"/>
  <c r="N254" i="19"/>
  <c r="N246" i="19"/>
  <c r="M246" i="19"/>
  <c r="N238" i="19"/>
  <c r="M238" i="19"/>
  <c r="N222" i="19"/>
  <c r="M222" i="19"/>
  <c r="M214" i="19"/>
  <c r="N214" i="19"/>
  <c r="N206" i="19"/>
  <c r="M206" i="19"/>
  <c r="N198" i="19"/>
  <c r="M198" i="19"/>
  <c r="N182" i="19"/>
  <c r="M182" i="19"/>
  <c r="M166" i="19"/>
  <c r="N166" i="19"/>
  <c r="N158" i="19"/>
  <c r="M158" i="19"/>
  <c r="N142" i="19"/>
  <c r="M142" i="19"/>
  <c r="M134" i="19"/>
  <c r="N134" i="19"/>
  <c r="N126" i="19"/>
  <c r="M126" i="19"/>
  <c r="N118" i="19"/>
  <c r="M118" i="19"/>
  <c r="M102" i="19"/>
  <c r="N102" i="19"/>
  <c r="N94" i="19"/>
  <c r="M94" i="19"/>
  <c r="N78" i="19"/>
  <c r="M78" i="19"/>
  <c r="N70" i="19"/>
  <c r="M70" i="19"/>
  <c r="M62" i="19"/>
  <c r="N62" i="19"/>
  <c r="N54" i="19"/>
  <c r="M54" i="19"/>
  <c r="N46" i="19"/>
  <c r="M46" i="19"/>
  <c r="N38" i="19"/>
  <c r="M38" i="19"/>
  <c r="N30" i="19"/>
  <c r="M30" i="19"/>
  <c r="M193" i="19"/>
  <c r="M153" i="19"/>
  <c r="M110" i="19"/>
  <c r="N318" i="19"/>
  <c r="M150" i="19"/>
  <c r="M526" i="19"/>
  <c r="M510" i="19"/>
  <c r="M494" i="19"/>
  <c r="M478" i="19"/>
  <c r="N446" i="19"/>
  <c r="N477" i="19"/>
  <c r="M477" i="19"/>
  <c r="N469" i="19"/>
  <c r="M469" i="19"/>
  <c r="N461" i="19"/>
  <c r="M461" i="19"/>
  <c r="N453" i="19"/>
  <c r="M453" i="19"/>
  <c r="N437" i="19"/>
  <c r="M437" i="19"/>
  <c r="N429" i="19"/>
  <c r="M429" i="19"/>
  <c r="N421" i="19"/>
  <c r="M421" i="19"/>
  <c r="N413" i="19"/>
  <c r="M413" i="19"/>
  <c r="N405" i="19"/>
  <c r="M405" i="19"/>
  <c r="N397" i="19"/>
  <c r="M397" i="19"/>
  <c r="N389" i="19"/>
  <c r="M389" i="19"/>
  <c r="N373" i="19"/>
  <c r="M373" i="19"/>
  <c r="N365" i="19"/>
  <c r="M365" i="19"/>
  <c r="N357" i="19"/>
  <c r="M357" i="19"/>
  <c r="N349" i="19"/>
  <c r="M349" i="19"/>
  <c r="N341" i="19"/>
  <c r="M341" i="19"/>
  <c r="N333" i="19"/>
  <c r="M333" i="19"/>
  <c r="N325" i="19"/>
  <c r="M325" i="19"/>
  <c r="N309" i="19"/>
  <c r="M309" i="19"/>
  <c r="N301" i="19"/>
  <c r="M301" i="19"/>
  <c r="N293" i="19"/>
  <c r="M293" i="19"/>
  <c r="N285" i="19"/>
  <c r="M285" i="19"/>
  <c r="N277" i="19"/>
  <c r="M277" i="19"/>
  <c r="N269" i="19"/>
  <c r="M269" i="19"/>
  <c r="N261" i="19"/>
  <c r="M261" i="19"/>
  <c r="N245" i="19"/>
  <c r="M245" i="19"/>
  <c r="N237" i="19"/>
  <c r="M237" i="19"/>
  <c r="N229" i="19"/>
  <c r="M229" i="19"/>
  <c r="N221" i="19"/>
  <c r="M221" i="19"/>
  <c r="N213" i="19"/>
  <c r="M213" i="19"/>
  <c r="N205" i="19"/>
  <c r="M205" i="19"/>
  <c r="N197" i="19"/>
  <c r="M197" i="19"/>
  <c r="N181" i="19"/>
  <c r="M181" i="19"/>
  <c r="M173" i="19"/>
  <c r="N173" i="19"/>
  <c r="M165" i="19"/>
  <c r="N165" i="19"/>
  <c r="M157" i="19"/>
  <c r="N157" i="19"/>
  <c r="N149" i="19"/>
  <c r="M149" i="19"/>
  <c r="M141" i="19"/>
  <c r="N141" i="19"/>
  <c r="M133" i="19"/>
  <c r="N133" i="19"/>
  <c r="M125" i="19"/>
  <c r="N125" i="19"/>
  <c r="N117" i="19"/>
  <c r="M117" i="19"/>
  <c r="M109" i="19"/>
  <c r="N109" i="19"/>
  <c r="M101" i="19"/>
  <c r="N101" i="19"/>
  <c r="N85" i="19"/>
  <c r="M85" i="19"/>
  <c r="M77" i="19"/>
  <c r="N77" i="19"/>
  <c r="M69" i="19"/>
  <c r="N69" i="19"/>
  <c r="N53" i="19"/>
  <c r="M53" i="19"/>
  <c r="M21" i="19"/>
  <c r="N21" i="19"/>
  <c r="M23" i="20" s="1"/>
  <c r="M451" i="19"/>
  <c r="M419" i="19"/>
  <c r="M387" i="19"/>
  <c r="M355" i="19"/>
  <c r="M323" i="19"/>
  <c r="M291" i="19"/>
  <c r="M259" i="19"/>
  <c r="M218" i="19"/>
  <c r="M202" i="19"/>
  <c r="M186" i="19"/>
  <c r="M164" i="19"/>
  <c r="M122" i="19"/>
  <c r="M100" i="19"/>
  <c r="M58" i="19"/>
  <c r="M35" i="19"/>
  <c r="N428" i="19"/>
  <c r="N300" i="19"/>
  <c r="N124" i="19"/>
  <c r="N228" i="19"/>
  <c r="M228" i="19"/>
  <c r="N220" i="19"/>
  <c r="M220" i="19"/>
  <c r="M204" i="19"/>
  <c r="N204" i="19"/>
  <c r="N196" i="19"/>
  <c r="M196" i="19"/>
  <c r="N180" i="19"/>
  <c r="M180" i="19"/>
  <c r="N156" i="19"/>
  <c r="M156" i="19"/>
  <c r="M44" i="19"/>
  <c r="N44" i="19"/>
  <c r="M36" i="19"/>
  <c r="N36" i="19"/>
  <c r="M460" i="19"/>
  <c r="M396" i="19"/>
  <c r="M332" i="19"/>
  <c r="M268" i="19"/>
  <c r="M163" i="19"/>
  <c r="M99" i="19"/>
  <c r="M34" i="19"/>
  <c r="N212" i="19"/>
  <c r="N170" i="19"/>
  <c r="N116" i="19"/>
  <c r="N61" i="19"/>
  <c r="M243" i="19"/>
  <c r="N243" i="19"/>
  <c r="N235" i="19"/>
  <c r="M235" i="19"/>
  <c r="N227" i="19"/>
  <c r="M227" i="19"/>
  <c r="N219" i="19"/>
  <c r="M219" i="19"/>
  <c r="N203" i="19"/>
  <c r="M203" i="19"/>
  <c r="N195" i="19"/>
  <c r="M195" i="19"/>
  <c r="N187" i="19"/>
  <c r="M187" i="19"/>
  <c r="N179" i="19"/>
  <c r="M179" i="19"/>
  <c r="N155" i="19"/>
  <c r="M155" i="19"/>
  <c r="N123" i="19"/>
  <c r="M123" i="19"/>
  <c r="N91" i="19"/>
  <c r="M91" i="19"/>
  <c r="N59" i="19"/>
  <c r="M59" i="19"/>
  <c r="M427" i="19"/>
  <c r="M395" i="19"/>
  <c r="M363" i="19"/>
  <c r="M331" i="19"/>
  <c r="M299" i="19"/>
  <c r="M267" i="19"/>
  <c r="M162" i="19"/>
  <c r="M98" i="19"/>
  <c r="N211" i="19"/>
  <c r="N115" i="19"/>
  <c r="N178" i="19"/>
  <c r="M178" i="19"/>
  <c r="N106" i="19"/>
  <c r="M106" i="19"/>
  <c r="M82" i="19"/>
  <c r="N82" i="19"/>
  <c r="N74" i="19"/>
  <c r="M74" i="19"/>
  <c r="M50" i="19"/>
  <c r="N50" i="19"/>
  <c r="M139" i="19"/>
  <c r="M75" i="19"/>
  <c r="N114" i="19"/>
  <c r="N35" i="20"/>
  <c r="N43" i="20"/>
  <c r="N51" i="19"/>
  <c r="N26" i="19"/>
  <c r="M25" i="19"/>
  <c r="L44" i="20"/>
  <c r="M24" i="19"/>
  <c r="L30" i="20" s="1"/>
  <c r="N30" i="20" s="1"/>
  <c r="N23" i="19"/>
  <c r="M29" i="20" s="1"/>
  <c r="N29" i="20" s="1"/>
  <c r="N36" i="20"/>
  <c r="N26" i="20"/>
  <c r="L24" i="20"/>
  <c r="L17" i="20"/>
  <c r="L23" i="20"/>
  <c r="N20" i="20"/>
  <c r="N31" i="20"/>
  <c r="N39" i="20"/>
  <c r="K44" i="20"/>
  <c r="K42" i="20"/>
  <c r="N33" i="20"/>
  <c r="N41" i="20"/>
  <c r="K41" i="20"/>
  <c r="N27" i="20"/>
  <c r="N21" i="20"/>
  <c r="N32" i="20"/>
  <c r="N40" i="20"/>
  <c r="N19" i="20"/>
  <c r="N38" i="20"/>
  <c r="N18" i="20"/>
  <c r="N37" i="20"/>
  <c r="N25" i="20"/>
  <c r="N34" i="20"/>
  <c r="N42" i="20"/>
  <c r="K16" i="20"/>
  <c r="K29" i="20"/>
  <c r="N22" i="19"/>
  <c r="K24" i="20"/>
  <c r="K23" i="20"/>
  <c r="K31" i="20"/>
  <c r="K39" i="20"/>
  <c r="K40" i="20"/>
  <c r="K33" i="20"/>
  <c r="K20" i="20"/>
  <c r="K34" i="20"/>
  <c r="K35" i="20"/>
  <c r="K43" i="20"/>
  <c r="K25" i="20"/>
  <c r="K37" i="20"/>
  <c r="K26" i="20"/>
  <c r="K30" i="20"/>
  <c r="K38" i="20"/>
  <c r="K27" i="20"/>
  <c r="K32" i="20"/>
  <c r="K17" i="20"/>
  <c r="K18" i="20"/>
  <c r="K21" i="20"/>
  <c r="K19" i="20"/>
  <c r="I46" i="20"/>
  <c r="K36" i="20"/>
  <c r="N19" i="19"/>
  <c r="N20" i="19"/>
  <c r="K46" i="20" l="1"/>
  <c r="M17" i="20"/>
  <c r="N17" i="20" s="1"/>
  <c r="J58" i="20"/>
  <c r="G53" i="20" s="1"/>
  <c r="M16" i="20"/>
  <c r="J57" i="20"/>
  <c r="G52" i="20" s="1"/>
  <c r="N23" i="20"/>
  <c r="M44" i="20"/>
  <c r="N44" i="20" s="1"/>
  <c r="M24" i="20"/>
  <c r="N24" i="20" s="1"/>
  <c r="L46" i="20"/>
  <c r="M46" i="20" l="1"/>
  <c r="G54" i="20"/>
  <c r="N16" i="20"/>
  <c r="N46" i="20" s="1"/>
</calcChain>
</file>

<file path=xl/sharedStrings.xml><?xml version="1.0" encoding="utf-8"?>
<sst xmlns="http://schemas.openxmlformats.org/spreadsheetml/2006/main" count="308" uniqueCount="133">
  <si>
    <t xml:space="preserve"> </t>
  </si>
  <si>
    <t>Ve Smečkách 33
110 00 Praha 1
tel: + 420 222 871 871
datová schránka: jn2aiqd</t>
  </si>
  <si>
    <t>Ve Smečkách 33</t>
  </si>
  <si>
    <t>110 00 Praha 1</t>
  </si>
  <si>
    <t>CELKEM</t>
  </si>
  <si>
    <t>Příloha č. 5 - Přehled uplatňovaných výdajů
(OP brambory)</t>
  </si>
  <si>
    <t>Číslo výdaje dle NV</t>
  </si>
  <si>
    <t>Opatření č. I.  Investice</t>
  </si>
  <si>
    <t>Opatření č. II. Odborná příprava včetně odborného vedení</t>
  </si>
  <si>
    <t>Opatření č. III. Zlepšování udržitelnosti a efektivnosti přepravy a skladování produktů</t>
  </si>
  <si>
    <t>Opatření č. IV. Prevence krizí a řízení rizik: pojištění sklizně a produkce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</si>
  <si>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</si>
  <si>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</si>
  <si>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</si>
  <si>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</si>
  <si>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</si>
  <si>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</si>
  <si>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</si>
  <si>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</si>
  <si>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</si>
  <si>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</si>
  <si>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</si>
  <si>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</si>
  <si>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</si>
  <si>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</si>
  <si>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</si>
  <si>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Informativní přehled jednotlivých opatření, výdajů a cílů dle přílohy č. 5 k nařízení vlády č. 82/2023 Sb. </t>
  </si>
  <si>
    <t>Číslo opatření dle NV</t>
  </si>
  <si>
    <t xml:space="preserve">Název konkrétního výdaje </t>
  </si>
  <si>
    <t>Sledovaný cíl dle čl. 46 NEPR 2021/2115</t>
  </si>
  <si>
    <t>Datum platby 
z provozního fondu</t>
  </si>
  <si>
    <t>Podkladový dokument</t>
  </si>
  <si>
    <t>Investiční výdaj 
bez DPH (Kč)</t>
  </si>
  <si>
    <t>Neinvestiční výdaj 
bez DPH (Kč)</t>
  </si>
  <si>
    <t>IČO členů 
využívající výdaj
(jednotlivá IČ oddělovat čárkou)</t>
  </si>
  <si>
    <t>Opatření</t>
  </si>
  <si>
    <t>Podpora na investiční výdaj (Kč)</t>
  </si>
  <si>
    <t>Podpora na neinvestiční výdaj (Kč)</t>
  </si>
  <si>
    <t>tel: + 420 222 871 871</t>
  </si>
  <si>
    <t>datová schránka: jn2aiqd</t>
  </si>
  <si>
    <t>ODVĚTVÍ BRAMBOR</t>
  </si>
  <si>
    <t>I. Investice</t>
  </si>
  <si>
    <t>1.</t>
  </si>
  <si>
    <t>2.</t>
  </si>
  <si>
    <t>3.</t>
  </si>
  <si>
    <t>4.</t>
  </si>
  <si>
    <t>5.</t>
  </si>
  <si>
    <t>6.</t>
  </si>
  <si>
    <t>Výdaje spojené se splácením jistiny úvěru a leasingu na pořízení investic do hmotných aktiv, očištěné o provozní náklady a úroky</t>
  </si>
  <si>
    <t>II. Odborná příprava, včetně odborného vedení</t>
  </si>
  <si>
    <t>Výdaje spojené s realizací odborné přípravy, včetně výdajů na vzdělávání a školení členů, a odborné pomoci jednotlivým členům organizace producentů, včetně pronájmu prostor, výstavní plochy, přednáškového sálu, ubytování a dopravy</t>
  </si>
  <si>
    <t>Výdaje spojené se získáním informací pro realizaci odborné přípravy, včetně výdajů na zajištění přednášejících na školení a na vyškolení pracovníků pro odbornou pomoc</t>
  </si>
  <si>
    <t>III. Zlepšování udržitelnosti a efektivnosti přepravy a skladování produktů</t>
  </si>
  <si>
    <t>Výdaje spojené se snížením energetické náročnosti při skladování brambor včetně rekuperace, zateplení, strojů a zařízení s nižší spotřebou energií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</si>
  <si>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</si>
  <si>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</si>
  <si>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</si>
  <si>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</si>
  <si>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</si>
  <si>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</si>
  <si>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</si>
  <si>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</si>
  <si>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</si>
  <si>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IV. Prevence krizí a řízení rizik: pojištění sklizně a produkce</t>
  </si>
  <si>
    <t>I.</t>
  </si>
  <si>
    <t>II.</t>
  </si>
  <si>
    <t>III.</t>
  </si>
  <si>
    <t>IV.</t>
  </si>
  <si>
    <t>Procenta</t>
  </si>
  <si>
    <t>50 %</t>
  </si>
  <si>
    <t>60 %</t>
  </si>
  <si>
    <r>
      <t>Odůvodnění nezbytnosti pořízení neinvestičních výdajů a jakým způsobem byl vybrán konečný dodavatel</t>
    </r>
    <r>
      <rPr>
        <sz val="10"/>
        <color rgb="FF044628"/>
        <rFont val="Verdana"/>
        <family val="2"/>
        <charset val="238"/>
      </rPr>
      <t xml:space="preserve"> (k investičním výdajům se dokládá Příloha č. 10)</t>
    </r>
  </si>
  <si>
    <t>Zvláštní výdaje spojené s monitoringem kvality produkce ve výši 100 % z fakturované částky</t>
  </si>
  <si>
    <t>Číslo výdaje 
dle NV</t>
  </si>
  <si>
    <t>Investiční výdaje (Kč)</t>
  </si>
  <si>
    <t>Neinvestiční výdaje (Kč)</t>
  </si>
  <si>
    <t>Celkem (Kč)</t>
  </si>
  <si>
    <t>Podpora na
investiční výdaje (Kč)</t>
  </si>
  <si>
    <t>Podpora na 
neinvestiční výdaje (Kč)</t>
  </si>
  <si>
    <t>Podpora celkem (Kč)</t>
  </si>
  <si>
    <r>
      <t xml:space="preserve">Název výdaje dle NV 
</t>
    </r>
    <r>
      <rPr>
        <sz val="10"/>
        <color rgb="FF044628"/>
        <rFont val="Verdana"/>
        <family val="2"/>
        <charset val="238"/>
      </rPr>
      <t>(vyplní se automaticky)</t>
    </r>
  </si>
  <si>
    <t>1. Identifikační číslo žadatele</t>
  </si>
  <si>
    <t xml:space="preserve">2. Přehled uplatňovaných výdajů </t>
  </si>
  <si>
    <t>% podpory dle čl. 68 NEPR 2021/2115</t>
  </si>
  <si>
    <t>3. Soupis opatření a výdajů</t>
  </si>
  <si>
    <t>4. Soupis podpory</t>
  </si>
  <si>
    <t>Požadovaná podpora (Kč)</t>
  </si>
  <si>
    <t>Celkem</t>
  </si>
  <si>
    <t>a)</t>
  </si>
  <si>
    <t>c)</t>
  </si>
  <si>
    <t>j)</t>
  </si>
  <si>
    <t>-</t>
  </si>
  <si>
    <t>S2113047.02</t>
  </si>
  <si>
    <t>Sledovaný cíl dle čl. 12 NK 2022/126*</t>
  </si>
  <si>
    <t>Sledovaný cíl dle čl. 14 NK 2022/126*</t>
  </si>
  <si>
    <t>* Uvést sledované cíle u jednotlivých výdajů v souladu se schváleným OPP</t>
  </si>
  <si>
    <t>Sledované cíle podle nařízení Evropského parlamentu a Rady (EU) 2021/2115 - čl. 46 písm. c)</t>
  </si>
  <si>
    <t>Personální výdaje související s prováděním tohoto opatření</t>
  </si>
  <si>
    <t>Výdaje na pořízení speciálních strojů pro pěstování brambor včetně separátoru, hrobkovače záhonů, plečky, sazeče, sázecí kombinace, rozbíječe natě, vytrhávače natě, vyorávače, vyorávacího nakladače nebo sklízeče</t>
  </si>
  <si>
    <t>Výdaje na pořízení techniky pro přípravu půdy včetně podmítače, pluhu, brán, půdní frézy, kombinátoru nebo traktoru</t>
  </si>
  <si>
    <t>Výdaje na pořízení strojů nebo technologií pro ošetřování brambor během vegetace včetně strojů na ochranu rostlin</t>
  </si>
  <si>
    <t>Výdaje na pořízení závlahových technologií včetně příslušenství (kapková závlaha, mikropostřik, závlahové systémy s uzavřeným oběhem vody, mobilní závlahová zařízení, záplavové stoly a záhony, nádrže na závlahovou vodu)</t>
  </si>
  <si>
    <t>Správní výdaje související s prováděním tohoto opatření</t>
  </si>
  <si>
    <t>Sledované cíle podle nařízení Evropského parlamentu a Rady (EU) 2021/2115 - čl. 46 písm. a) nebo d)</t>
  </si>
  <si>
    <t>Výdaje spojené s výzkumem a předáváním odborných znalostí a osvědčených postupů do zemědělské praxe</t>
  </si>
  <si>
    <t>Výdaje spojené se získáváním nových členů organizace producentů, poskytováním poradenství stávajícím i potenciálním členům organizace producentů a vytváření příležitostí k navazování kontaktů pro poskytovatele a adresáty odborného vedení</t>
  </si>
  <si>
    <t>Sledované cíle podle nařízení Evropského parlamentu a Rady (EU) 2021/2115- čl. 46 písm. c) nebo e)</t>
  </si>
  <si>
    <t>Sledované cíle podle nařízení Komise v přenesené pravomoci (EU) 2022/126- čl. 12 odst. 1 písm. a) až i) a čl. 14 odst. 1 písm. a) až f)</t>
  </si>
  <si>
    <t>Výdaje spojené s pořízením zařízení pro posklizňovou úpravu, třídění nebo balení produkce včetně třídící linky, mobilního třídiče, nakladače, dopravníku, balící technologie nebo loupací linky</t>
  </si>
  <si>
    <t>Výdaje spojené s pořízením, úpravou a vybudováním skladovacích a manipulačních prostor</t>
  </si>
  <si>
    <t>Výdaje spojené s pořízením zařízení zvyšujících hygienu a kvalitu skladovacích prostor včetně čistící a sanitární techniky a aplikátorů</t>
  </si>
  <si>
    <t>Výdaje spojené s pořízením technologií prodlužujících trvanlivost, skladovatelnost a kvalitu produkce včetně aplikátorů k zamezení klíčení nebo regulace teploty a vlhkosti</t>
  </si>
  <si>
    <t>Výdaje spojené s pronájmem nebo pachtem skladovacích a manipulačních prostor jako účelná náhrada výstavby nových skladů</t>
  </si>
  <si>
    <t>Výdaje na pořízení techniky pro dopravu v rámci organizace producentů, na zařízení udržující kvalitu produkce, zlepšující přepravu nebo skladování produktů s výjimkou uvádění na trh a distribuce</t>
  </si>
  <si>
    <t>Výdaje spojené se splácením jistiny úvěru a leasingu na pořízení investic do hmotných aktiv očištěné o provozní náklady a úroky</t>
  </si>
  <si>
    <t>Výdaje ke zlepšení úrovně uvádění brambor na trh včetně propagace</t>
  </si>
  <si>
    <t>Zvláštní výdaje související se zavedením a prováděním režimů jakosti ve výši 100 % z fakturované částky s výjimkou konzumních brambor</t>
  </si>
  <si>
    <t>Zvláštní výdaje spojené s certifikací produktů nebo s certifikací procesu řízení ve výši 100 % z fakturované částky</t>
  </si>
  <si>
    <t>Zvláštní výdaje na zajištění služby týkající se zavedení a provozu vratných obalů ve výši 100 % z fakturované částky</t>
  </si>
  <si>
    <t>Sledované cíle podle nařízení Evropského parlamentu a Rady (EU) 2021/2115 - čl. 46 písm. j)</t>
  </si>
  <si>
    <t xml:space="preserve">Výdaje spojené s pojištěním sklizně a produkce brambor v případě ztrát v důsledku přírodních katastrof, nepříznivých klimatických jevů a napadení chorobami nebo škůdci do výše 80 % celkové podpory z veřejných prostředků </t>
  </si>
  <si>
    <t>d)</t>
  </si>
  <si>
    <t>e)</t>
  </si>
  <si>
    <t>b)</t>
  </si>
  <si>
    <t>f)</t>
  </si>
  <si>
    <t>g)</t>
  </si>
  <si>
    <t>h)</t>
  </si>
  <si>
    <t>i)</t>
  </si>
  <si>
    <t>A</t>
  </si>
  <si>
    <t>B</t>
  </si>
  <si>
    <t>C</t>
  </si>
  <si>
    <t>D</t>
  </si>
  <si>
    <t>NEMAZAT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</si>
</sst>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-* #,##0.00\ _K_č_-;\-* #,##0.00\ _K_č_-;_-* &quot;-&quot;??\ _K_č_-;_-@_-"/>
    <numFmt numFmtId="166" formatCode="#,##0.00\ &quot;Kč&quot;"/>
    <numFmt numFmtId="167" formatCode="#,###.00;\-#.##00;\-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indexed="26"/>
      <name val="Verdana"/>
      <family val="2"/>
    </font>
    <font>
      <sz val="10"/>
      <color indexed="26"/>
      <name val="Verdana"/>
      <family val="2"/>
    </font>
    <font>
      <sz val="11"/>
      <color indexed="26"/>
      <name val="Verdana"/>
      <family val="2"/>
    </font>
    <font>
      <b/>
      <sz val="10"/>
      <name val="Arial CE"/>
      <charset val="238"/>
    </font>
    <font>
      <sz val="10"/>
      <color rgb="FF044628"/>
      <name val="Arial CE"/>
      <charset val="238"/>
    </font>
    <font>
      <sz val="10"/>
      <color indexed="26"/>
      <name val="Verdana"/>
      <family val="2"/>
      <charset val="238"/>
    </font>
    <font>
      <sz val="12"/>
      <color rgb="FF044628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14"/>
      <color indexed="26"/>
      <name val="Verdana"/>
      <family val="2"/>
      <charset val="238"/>
    </font>
    <font>
      <b/>
      <sz val="10"/>
      <color rgb="FFFF0000"/>
      <name val="Verdana"/>
      <family val="2"/>
    </font>
    <font>
      <sz val="10"/>
      <color rgb="FF044628"/>
      <name val="Verdana"/>
      <family val="2"/>
      <charset val="238"/>
    </font>
    <font>
      <sz val="11"/>
      <color rgb="FF044628"/>
      <name val="Verdana"/>
      <family val="2"/>
    </font>
    <font>
      <sz val="10"/>
      <color rgb="FF044628"/>
      <name val="Verdana"/>
      <family val="2"/>
    </font>
    <font>
      <sz val="13"/>
      <color indexed="26"/>
      <name val="Verdana"/>
      <family val="2"/>
    </font>
    <font>
      <sz val="14"/>
      <color indexed="26"/>
      <name val="Verdana"/>
      <family val="2"/>
      <charset val="238"/>
    </font>
    <font>
      <b/>
      <sz val="11"/>
      <color indexed="26"/>
      <name val="Verdana"/>
      <family val="2"/>
    </font>
    <font>
      <b/>
      <sz val="11"/>
      <color rgb="FF044628"/>
      <name val="Verdana"/>
      <family val="2"/>
      <charset val="238"/>
    </font>
    <font>
      <sz val="8"/>
      <color rgb="FF044628"/>
      <name val="Verdana"/>
      <family val="2"/>
      <charset val="238"/>
    </font>
    <font>
      <sz val="10"/>
      <color indexed="26"/>
      <name val="Arial CE"/>
      <charset val="238"/>
    </font>
    <font>
      <b/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sz val="7"/>
      <color indexed="26"/>
      <name val="Verdana"/>
      <family val="2"/>
      <charset val="238"/>
    </font>
    <font>
      <sz val="8"/>
      <color rgb="FF044628"/>
      <name val="Verdana"/>
      <family val="2"/>
    </font>
    <font>
      <b/>
      <sz val="11"/>
      <name val="Verdana"/>
      <family val="2"/>
      <charset val="238"/>
    </font>
    <font>
      <b/>
      <sz val="11"/>
      <color rgb="FF044628"/>
      <name val="Verdana"/>
      <family val="2"/>
    </font>
    <font>
      <b/>
      <sz val="10"/>
      <color rgb="FF044628"/>
      <name val="Verdana"/>
      <family val="2"/>
    </font>
    <font>
      <strike/>
      <sz val="11"/>
      <color rgb="FF044628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</fills>
  <borders count="75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5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5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6"/>
      </bottom>
      <diagonal/>
    </border>
    <border>
      <left/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thin">
        <color rgb="FF9BB5A5"/>
      </bottom>
      <diagonal/>
    </border>
    <border>
      <left/>
      <right style="thin">
        <color rgb="FF9BB5A5"/>
      </right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044628"/>
      </left>
      <right style="thin">
        <color rgb="FF044628"/>
      </right>
      <top style="thin">
        <color rgb="FF044628"/>
      </top>
      <bottom style="thin">
        <color rgb="FF04462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44628"/>
      </left>
      <right style="medium">
        <color indexed="64"/>
      </right>
      <top style="thin">
        <color rgb="FF044628"/>
      </top>
      <bottom style="thin">
        <color rgb="FF044628"/>
      </bottom>
      <diagonal/>
    </border>
    <border>
      <left style="thin">
        <color rgb="FF044628"/>
      </left>
      <right style="medium">
        <color indexed="64"/>
      </right>
      <top/>
      <bottom style="thin">
        <color rgb="FF044628"/>
      </bottom>
      <diagonal/>
    </border>
    <border>
      <left style="thin">
        <color rgb="FF044628"/>
      </left>
      <right style="medium">
        <color indexed="64"/>
      </right>
      <top style="thin">
        <color rgb="FF044628"/>
      </top>
      <bottom style="medium">
        <color rgb="FF044628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 style="medium">
        <color rgb="FF044628"/>
      </left>
      <right/>
      <top/>
      <bottom/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44628"/>
      </right>
      <top style="thin">
        <color indexed="64"/>
      </top>
      <bottom style="medium">
        <color indexed="64"/>
      </bottom>
      <diagonal/>
    </border>
    <border>
      <left style="thin">
        <color rgb="FF044628"/>
      </left>
      <right style="medium">
        <color indexed="64"/>
      </right>
      <top style="thin">
        <color indexed="64"/>
      </top>
      <bottom/>
      <diagonal/>
    </border>
    <border>
      <left style="thin">
        <color rgb="FF044628"/>
      </left>
      <right style="medium">
        <color indexed="64"/>
      </right>
      <top style="thin">
        <color rgb="FF044628"/>
      </top>
      <bottom/>
      <diagonal/>
    </border>
    <border>
      <left style="thin">
        <color rgb="FF044628"/>
      </left>
      <right style="medium">
        <color indexed="64"/>
      </right>
      <top style="medium">
        <color indexed="64"/>
      </top>
      <bottom style="thin">
        <color rgb="FF044628"/>
      </bottom>
      <diagonal/>
    </border>
    <border>
      <left style="thin">
        <color rgb="FF044628"/>
      </left>
      <right style="medium">
        <color indexed="64"/>
      </right>
      <top style="thin">
        <color rgb="FF044628"/>
      </top>
      <bottom style="thin">
        <color indexed="64"/>
      </bottom>
      <diagonal/>
    </border>
    <border>
      <left style="thin">
        <color rgb="FF044628"/>
      </left>
      <right style="medium">
        <color indexed="64"/>
      </right>
      <top style="medium">
        <color rgb="FF044628"/>
      </top>
      <bottom/>
      <diagonal/>
    </border>
    <border>
      <left style="thin">
        <color rgb="FF044628"/>
      </left>
      <right style="medium">
        <color indexed="64"/>
      </right>
      <top/>
      <bottom style="medium">
        <color rgb="FF044628"/>
      </bottom>
      <diagonal/>
    </border>
    <border>
      <left style="thin">
        <color indexed="64"/>
      </left>
      <right style="thin">
        <color rgb="FF044628"/>
      </right>
      <top style="medium">
        <color indexed="64"/>
      </top>
      <bottom/>
      <diagonal/>
    </border>
    <border>
      <left style="thin">
        <color indexed="64"/>
      </left>
      <right style="thin">
        <color rgb="FF04462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/>
    <xf numFmtId="0" fontId="1" fillId="0" borderId="0"/>
  </cellStyleXfs>
  <cellXfs count="306">
    <xf numFmtId="0" fontId="0" fillId="0" borderId="0" xfId="0"/>
    <xf numFmtId="0" fontId="3" fillId="2" borderId="0" xfId="0" applyFont="1" applyFill="1"/>
    <xf numFmtId="0" fontId="3" fillId="4" borderId="0" xfId="0" applyFont="1" applyFill="1"/>
    <xf numFmtId="0" fontId="3" fillId="0" borderId="0" xfId="0" applyFont="1"/>
    <xf numFmtId="0" fontId="5" fillId="4" borderId="0" xfId="0" applyFont="1" applyFill="1"/>
    <xf numFmtId="0" fontId="10" fillId="4" borderId="0" xfId="3" applyFont="1" applyFill="1"/>
    <xf numFmtId="0" fontId="10" fillId="4" borderId="4" xfId="3" applyFont="1" applyFill="1" applyBorder="1"/>
    <xf numFmtId="0" fontId="14" fillId="2" borderId="0" xfId="0" applyFont="1" applyFill="1"/>
    <xf numFmtId="0" fontId="3" fillId="4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49" fontId="7" fillId="0" borderId="0" xfId="0" applyNumberFormat="1" applyFont="1" applyBorder="1" applyAlignment="1" applyProtection="1">
      <alignment vertical="center" wrapText="1"/>
      <protection hidden="1"/>
    </xf>
    <xf numFmtId="164" fontId="8" fillId="0" borderId="0" xfId="0" applyNumberFormat="1" applyFont="1" applyBorder="1" applyAlignment="1" applyProtection="1">
      <alignment vertical="center" wrapText="1"/>
      <protection hidden="1"/>
    </xf>
    <xf numFmtId="164" fontId="8" fillId="0" borderId="0" xfId="0" applyNumberFormat="1" applyFont="1" applyProtection="1">
      <protection hidden="1"/>
    </xf>
    <xf numFmtId="0" fontId="3" fillId="2" borderId="16" xfId="0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17" xfId="0" applyFont="1" applyFill="1" applyBorder="1" applyProtection="1">
      <protection hidden="1"/>
    </xf>
    <xf numFmtId="0" fontId="3" fillId="2" borderId="18" xfId="0" applyFont="1" applyFill="1" applyBorder="1" applyProtection="1">
      <protection hidden="1"/>
    </xf>
    <xf numFmtId="0" fontId="3" fillId="2" borderId="19" xfId="0" applyFont="1" applyFill="1" applyBorder="1" applyProtection="1">
      <protection hidden="1"/>
    </xf>
    <xf numFmtId="165" fontId="18" fillId="8" borderId="27" xfId="0" applyNumberFormat="1" applyFont="1" applyFill="1" applyBorder="1" applyAlignment="1" applyProtection="1">
      <alignment horizontal="center" vertical="center" wrapText="1"/>
      <protection hidden="1"/>
    </xf>
    <xf numFmtId="165" fontId="16" fillId="8" borderId="26" xfId="0" applyNumberFormat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Font="1" applyBorder="1" applyProtection="1">
      <protection hidden="1"/>
    </xf>
    <xf numFmtId="164" fontId="0" fillId="0" borderId="0" xfId="0" applyNumberFormat="1" applyFont="1" applyBorder="1" applyProtection="1">
      <protection hidden="1"/>
    </xf>
    <xf numFmtId="0" fontId="3" fillId="7" borderId="0" xfId="0" applyFont="1" applyFill="1" applyBorder="1" applyProtection="1">
      <protection hidden="1"/>
    </xf>
    <xf numFmtId="0" fontId="18" fillId="2" borderId="20" xfId="0" applyFont="1" applyFill="1" applyBorder="1" applyAlignment="1" applyProtection="1">
      <alignment horizontal="center" vertical="center"/>
      <protection hidden="1"/>
    </xf>
    <xf numFmtId="0" fontId="18" fillId="2" borderId="21" xfId="0" applyFont="1" applyFill="1" applyBorder="1" applyAlignment="1" applyProtection="1">
      <protection hidden="1"/>
    </xf>
    <xf numFmtId="0" fontId="18" fillId="2" borderId="22" xfId="0" applyFont="1" applyFill="1" applyBorder="1" applyAlignment="1" applyProtection="1">
      <protection hidden="1"/>
    </xf>
    <xf numFmtId="49" fontId="16" fillId="8" borderId="2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/>
      <protection hidden="1"/>
    </xf>
    <xf numFmtId="49" fontId="0" fillId="0" borderId="0" xfId="0" applyNumberFormat="1" applyFont="1" applyProtection="1">
      <protection hidden="1"/>
    </xf>
    <xf numFmtId="0" fontId="3" fillId="7" borderId="19" xfId="0" applyFont="1" applyFill="1" applyBorder="1" applyProtection="1">
      <protection hidden="1"/>
    </xf>
    <xf numFmtId="0" fontId="9" fillId="2" borderId="19" xfId="0" applyFont="1" applyFill="1" applyBorder="1" applyProtection="1">
      <protection hidden="1"/>
    </xf>
    <xf numFmtId="49" fontId="3" fillId="2" borderId="0" xfId="0" applyNumberFormat="1" applyFont="1" applyFill="1"/>
    <xf numFmtId="0" fontId="5" fillId="2" borderId="0" xfId="0" applyFont="1" applyFill="1"/>
    <xf numFmtId="0" fontId="24" fillId="2" borderId="0" xfId="0" applyFont="1" applyFill="1"/>
    <xf numFmtId="0" fontId="11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5" fillId="0" borderId="0" xfId="0" applyFont="1"/>
    <xf numFmtId="0" fontId="10" fillId="0" borderId="0" xfId="2" applyFont="1"/>
    <xf numFmtId="0" fontId="10" fillId="2" borderId="0" xfId="0" applyFont="1" applyFill="1"/>
    <xf numFmtId="49" fontId="11" fillId="2" borderId="0" xfId="0" applyNumberFormat="1" applyFont="1" applyFill="1"/>
    <xf numFmtId="0" fontId="6" fillId="2" borderId="0" xfId="0" applyFont="1" applyFill="1"/>
    <xf numFmtId="0" fontId="3" fillId="2" borderId="32" xfId="0" applyFont="1" applyFill="1" applyBorder="1"/>
    <xf numFmtId="0" fontId="3" fillId="3" borderId="0" xfId="0" applyFont="1" applyFill="1"/>
    <xf numFmtId="0" fontId="10" fillId="4" borderId="33" xfId="3" applyFont="1" applyFill="1" applyBorder="1"/>
    <xf numFmtId="49" fontId="10" fillId="4" borderId="33" xfId="3" applyNumberFormat="1" applyFont="1" applyFill="1" applyBorder="1" applyAlignment="1">
      <alignment horizontal="center"/>
    </xf>
    <xf numFmtId="0" fontId="10" fillId="4" borderId="34" xfId="3" applyFont="1" applyFill="1" applyBorder="1"/>
    <xf numFmtId="0" fontId="6" fillId="4" borderId="37" xfId="0" applyFont="1" applyFill="1" applyBorder="1" applyAlignment="1">
      <alignment horizontal="left" vertical="center" indent="1"/>
    </xf>
    <xf numFmtId="0" fontId="3" fillId="4" borderId="33" xfId="0" applyFont="1" applyFill="1" applyBorder="1"/>
    <xf numFmtId="0" fontId="11" fillId="4" borderId="0" xfId="3" applyFont="1" applyFill="1"/>
    <xf numFmtId="49" fontId="10" fillId="4" borderId="0" xfId="3" applyNumberFormat="1" applyFont="1" applyFill="1" applyAlignment="1">
      <alignment horizontal="center"/>
    </xf>
    <xf numFmtId="0" fontId="6" fillId="4" borderId="39" xfId="0" applyFont="1" applyFill="1" applyBorder="1" applyAlignment="1">
      <alignment horizontal="left" vertical="center" indent="1"/>
    </xf>
    <xf numFmtId="0" fontId="6" fillId="4" borderId="0" xfId="0" applyFont="1" applyFill="1"/>
    <xf numFmtId="49" fontId="11" fillId="4" borderId="0" xfId="3" applyNumberFormat="1" applyFont="1" applyFill="1" applyAlignment="1">
      <alignment horizontal="center"/>
    </xf>
    <xf numFmtId="0" fontId="12" fillId="0" borderId="0" xfId="0" applyFont="1"/>
    <xf numFmtId="0" fontId="0" fillId="4" borderId="0" xfId="0" applyFill="1"/>
    <xf numFmtId="0" fontId="3" fillId="5" borderId="0" xfId="0" applyFont="1" applyFill="1"/>
    <xf numFmtId="49" fontId="3" fillId="5" borderId="0" xfId="0" applyNumberFormat="1" applyFont="1" applyFill="1" applyAlignment="1">
      <alignment horizontal="center"/>
    </xf>
    <xf numFmtId="0" fontId="3" fillId="6" borderId="0" xfId="0" applyFont="1" applyFill="1"/>
    <xf numFmtId="166" fontId="3" fillId="6" borderId="0" xfId="0" applyNumberFormat="1" applyFont="1" applyFill="1"/>
    <xf numFmtId="0" fontId="5" fillId="6" borderId="0" xfId="0" applyFont="1" applyFill="1"/>
    <xf numFmtId="0" fontId="5" fillId="7" borderId="0" xfId="0" applyFont="1" applyFill="1"/>
    <xf numFmtId="0" fontId="28" fillId="2" borderId="0" xfId="0" applyFont="1" applyFill="1"/>
    <xf numFmtId="49" fontId="17" fillId="2" borderId="0" xfId="0" applyNumberFormat="1" applyFont="1" applyFill="1" applyAlignment="1">
      <alignment horizontal="center"/>
    </xf>
    <xf numFmtId="0" fontId="17" fillId="2" borderId="0" xfId="0" applyFont="1" applyFill="1"/>
    <xf numFmtId="166" fontId="14" fillId="2" borderId="0" xfId="0" applyNumberFormat="1" applyFont="1" applyFill="1"/>
    <xf numFmtId="49" fontId="21" fillId="2" borderId="0" xfId="0" applyNumberFormat="1" applyFont="1" applyFill="1" applyAlignment="1">
      <alignment horizontal="left"/>
    </xf>
    <xf numFmtId="0" fontId="25" fillId="6" borderId="40" xfId="0" applyFont="1" applyFill="1" applyBorder="1"/>
    <xf numFmtId="0" fontId="29" fillId="2" borderId="40" xfId="0" applyFont="1" applyFill="1" applyBorder="1"/>
    <xf numFmtId="49" fontId="30" fillId="2" borderId="40" xfId="0" applyNumberFormat="1" applyFont="1" applyFill="1" applyBorder="1" applyAlignment="1">
      <alignment horizontal="center"/>
    </xf>
    <xf numFmtId="49" fontId="29" fillId="2" borderId="40" xfId="0" applyNumberFormat="1" applyFont="1" applyFill="1" applyBorder="1"/>
    <xf numFmtId="49" fontId="30" fillId="2" borderId="41" xfId="0" applyNumberFormat="1" applyFont="1" applyFill="1" applyBorder="1" applyAlignment="1">
      <alignment horizontal="center"/>
    </xf>
    <xf numFmtId="49" fontId="30" fillId="2" borderId="41" xfId="0" applyNumberFormat="1" applyFont="1" applyFill="1" applyBorder="1"/>
    <xf numFmtId="49" fontId="30" fillId="2" borderId="0" xfId="0" applyNumberFormat="1" applyFont="1" applyFill="1"/>
    <xf numFmtId="166" fontId="17" fillId="2" borderId="0" xfId="0" applyNumberFormat="1" applyFont="1" applyFill="1"/>
    <xf numFmtId="0" fontId="0" fillId="2" borderId="0" xfId="0" applyFill="1"/>
    <xf numFmtId="0" fontId="0" fillId="7" borderId="0" xfId="0" applyFill="1"/>
    <xf numFmtId="0" fontId="31" fillId="2" borderId="0" xfId="0" applyFont="1" applyFill="1"/>
    <xf numFmtId="166" fontId="31" fillId="2" borderId="0" xfId="0" applyNumberFormat="1" applyFont="1" applyFill="1"/>
    <xf numFmtId="0" fontId="12" fillId="2" borderId="0" xfId="0" applyFont="1" applyFill="1"/>
    <xf numFmtId="0" fontId="12" fillId="7" borderId="0" xfId="0" applyFont="1" applyFill="1"/>
    <xf numFmtId="0" fontId="18" fillId="2" borderId="0" xfId="0" applyFont="1" applyFill="1"/>
    <xf numFmtId="0" fontId="32" fillId="2" borderId="0" xfId="0" applyFont="1" applyFill="1"/>
    <xf numFmtId="166" fontId="32" fillId="2" borderId="0" xfId="0" applyNumberFormat="1" applyFont="1" applyFill="1"/>
    <xf numFmtId="0" fontId="13" fillId="8" borderId="0" xfId="0" applyFont="1" applyFill="1" applyAlignment="1">
      <alignment vertical="center"/>
    </xf>
    <xf numFmtId="0" fontId="15" fillId="8" borderId="0" xfId="0" applyFont="1" applyFill="1" applyAlignment="1">
      <alignment vertical="center"/>
    </xf>
    <xf numFmtId="0" fontId="33" fillId="7" borderId="0" xfId="0" applyFont="1" applyFill="1"/>
    <xf numFmtId="0" fontId="34" fillId="2" borderId="0" xfId="0" applyFont="1" applyFill="1"/>
    <xf numFmtId="0" fontId="35" fillId="2" borderId="0" xfId="0" applyFont="1" applyFill="1"/>
    <xf numFmtId="49" fontId="14" fillId="2" borderId="0" xfId="0" applyNumberFormat="1" applyFont="1" applyFill="1" applyAlignment="1">
      <alignment horizontal="center"/>
    </xf>
    <xf numFmtId="49" fontId="14" fillId="8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3" fillId="4" borderId="0" xfId="0" applyFont="1" applyFill="1" applyBorder="1" applyProtection="1">
      <protection hidden="1"/>
    </xf>
    <xf numFmtId="49" fontId="3" fillId="2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24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25" fillId="2" borderId="0" xfId="0" applyFont="1" applyFill="1" applyProtection="1">
      <protection hidden="1"/>
    </xf>
    <xf numFmtId="0" fontId="26" fillId="2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10" fillId="0" borderId="0" xfId="2" applyFont="1" applyProtection="1">
      <protection hidden="1"/>
    </xf>
    <xf numFmtId="0" fontId="10" fillId="2" borderId="0" xfId="0" applyFont="1" applyFill="1" applyProtection="1">
      <protection hidden="1"/>
    </xf>
    <xf numFmtId="49" fontId="11" fillId="2" borderId="0" xfId="0" applyNumberFormat="1" applyFont="1" applyFill="1" applyProtection="1">
      <protection hidden="1"/>
    </xf>
    <xf numFmtId="0" fontId="6" fillId="2" borderId="0" xfId="0" applyFont="1" applyFill="1" applyProtection="1">
      <protection hidden="1"/>
    </xf>
    <xf numFmtId="0" fontId="3" fillId="2" borderId="32" xfId="0" applyFont="1" applyFill="1" applyBorder="1" applyProtection="1">
      <protection hidden="1"/>
    </xf>
    <xf numFmtId="0" fontId="3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10" fillId="4" borderId="33" xfId="3" applyFont="1" applyFill="1" applyBorder="1" applyProtection="1">
      <protection hidden="1"/>
    </xf>
    <xf numFmtId="49" fontId="10" fillId="4" borderId="33" xfId="3" applyNumberFormat="1" applyFont="1" applyFill="1" applyBorder="1" applyAlignment="1" applyProtection="1">
      <alignment horizontal="center"/>
      <protection hidden="1"/>
    </xf>
    <xf numFmtId="0" fontId="6" fillId="4" borderId="37" xfId="0" applyFont="1" applyFill="1" applyBorder="1" applyAlignment="1" applyProtection="1">
      <alignment horizontal="left" vertical="center" indent="1"/>
      <protection hidden="1"/>
    </xf>
    <xf numFmtId="0" fontId="27" fillId="4" borderId="43" xfId="3" applyFont="1" applyFill="1" applyBorder="1" applyAlignment="1" applyProtection="1">
      <alignment horizontal="center" vertical="center" wrapText="1"/>
      <protection hidden="1"/>
    </xf>
    <xf numFmtId="0" fontId="27" fillId="4" borderId="0" xfId="3" applyFont="1" applyFill="1" applyAlignment="1" applyProtection="1">
      <alignment horizontal="center" vertical="center" wrapText="1"/>
      <protection hidden="1"/>
    </xf>
    <xf numFmtId="0" fontId="27" fillId="4" borderId="0" xfId="3" applyFont="1" applyFill="1" applyBorder="1" applyAlignment="1" applyProtection="1">
      <alignment horizontal="center" vertical="center" wrapText="1"/>
      <protection hidden="1"/>
    </xf>
    <xf numFmtId="0" fontId="10" fillId="4" borderId="0" xfId="3" applyFont="1" applyFill="1" applyProtection="1">
      <protection hidden="1"/>
    </xf>
    <xf numFmtId="0" fontId="11" fillId="4" borderId="0" xfId="3" applyFont="1" applyFill="1" applyProtection="1">
      <protection hidden="1"/>
    </xf>
    <xf numFmtId="49" fontId="10" fillId="4" borderId="0" xfId="3" applyNumberFormat="1" applyFont="1" applyFill="1" applyAlignment="1" applyProtection="1">
      <alignment horizontal="center"/>
      <protection hidden="1"/>
    </xf>
    <xf numFmtId="0" fontId="6" fillId="4" borderId="39" xfId="0" applyFont="1" applyFill="1" applyBorder="1" applyAlignment="1" applyProtection="1">
      <alignment horizontal="left" vertical="center" indent="1"/>
      <protection hidden="1"/>
    </xf>
    <xf numFmtId="0" fontId="10" fillId="4" borderId="0" xfId="3" applyFont="1" applyFill="1" applyBorder="1" applyProtection="1">
      <protection hidden="1"/>
    </xf>
    <xf numFmtId="49" fontId="11" fillId="4" borderId="0" xfId="3" applyNumberFormat="1" applyFont="1" applyFill="1" applyAlignment="1" applyProtection="1">
      <alignment horizontal="center"/>
      <protection hidden="1"/>
    </xf>
    <xf numFmtId="0" fontId="3" fillId="5" borderId="0" xfId="0" applyFont="1" applyFill="1" applyProtection="1">
      <protection hidden="1"/>
    </xf>
    <xf numFmtId="49" fontId="3" fillId="5" borderId="0" xfId="0" applyNumberFormat="1" applyFont="1" applyFill="1" applyAlignment="1" applyProtection="1">
      <alignment horizontal="center"/>
      <protection hidden="1"/>
    </xf>
    <xf numFmtId="0" fontId="3" fillId="6" borderId="0" xfId="0" applyFont="1" applyFill="1" applyProtection="1">
      <protection hidden="1"/>
    </xf>
    <xf numFmtId="166" fontId="3" fillId="6" borderId="0" xfId="0" applyNumberFormat="1" applyFont="1" applyFill="1" applyProtection="1">
      <protection hidden="1"/>
    </xf>
    <xf numFmtId="0" fontId="5" fillId="6" borderId="0" xfId="0" applyFont="1" applyFill="1" applyProtection="1">
      <protection hidden="1"/>
    </xf>
    <xf numFmtId="0" fontId="14" fillId="2" borderId="19" xfId="0" applyFont="1" applyFill="1" applyBorder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right"/>
      <protection hidden="1"/>
    </xf>
    <xf numFmtId="49" fontId="3" fillId="4" borderId="0" xfId="0" applyNumberFormat="1" applyFont="1" applyFill="1" applyAlignment="1" applyProtection="1">
      <alignment horizontal="left"/>
      <protection hidden="1"/>
    </xf>
    <xf numFmtId="166" fontId="3" fillId="4" borderId="0" xfId="0" applyNumberFormat="1" applyFont="1" applyFill="1" applyAlignment="1" applyProtection="1">
      <alignment horizontal="right"/>
      <protection hidden="1"/>
    </xf>
    <xf numFmtId="49" fontId="3" fillId="4" borderId="0" xfId="0" applyNumberFormat="1" applyFont="1" applyFill="1" applyProtection="1">
      <protection hidden="1"/>
    </xf>
    <xf numFmtId="0" fontId="3" fillId="0" borderId="0" xfId="0" applyFont="1" applyFill="1" applyProtection="1">
      <protection locked="0" hidden="1"/>
    </xf>
    <xf numFmtId="0" fontId="3" fillId="4" borderId="12" xfId="0" applyFont="1" applyFill="1" applyBorder="1" applyProtection="1">
      <protection hidden="1"/>
    </xf>
    <xf numFmtId="0" fontId="3" fillId="4" borderId="13" xfId="0" applyFont="1" applyFill="1" applyBorder="1" applyProtection="1">
      <protection hidden="1"/>
    </xf>
    <xf numFmtId="0" fontId="3" fillId="4" borderId="13" xfId="0" applyFont="1" applyFill="1" applyBorder="1" applyAlignment="1" applyProtection="1">
      <alignment horizontal="right"/>
      <protection hidden="1"/>
    </xf>
    <xf numFmtId="49" fontId="3" fillId="4" borderId="13" xfId="0" applyNumberFormat="1" applyFont="1" applyFill="1" applyBorder="1" applyAlignment="1" applyProtection="1">
      <alignment horizontal="right"/>
      <protection hidden="1"/>
    </xf>
    <xf numFmtId="49" fontId="3" fillId="4" borderId="13" xfId="0" applyNumberFormat="1" applyFont="1" applyFill="1" applyBorder="1" applyAlignment="1" applyProtection="1">
      <alignment horizontal="left"/>
      <protection hidden="1"/>
    </xf>
    <xf numFmtId="0" fontId="3" fillId="4" borderId="15" xfId="0" applyFont="1" applyFill="1" applyBorder="1" applyProtection="1">
      <protection hidden="1"/>
    </xf>
    <xf numFmtId="0" fontId="3" fillId="0" borderId="0" xfId="0" applyFont="1" applyProtection="1">
      <protection locked="0" hidden="1"/>
    </xf>
    <xf numFmtId="0" fontId="3" fillId="5" borderId="16" xfId="0" applyFont="1" applyFill="1" applyBorder="1" applyProtection="1">
      <protection hidden="1"/>
    </xf>
    <xf numFmtId="0" fontId="3" fillId="5" borderId="0" xfId="0" applyFont="1" applyFill="1" applyBorder="1" applyProtection="1">
      <protection hidden="1"/>
    </xf>
    <xf numFmtId="0" fontId="3" fillId="5" borderId="0" xfId="0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right"/>
      <protection hidden="1"/>
    </xf>
    <xf numFmtId="49" fontId="3" fillId="5" borderId="0" xfId="0" applyNumberFormat="1" applyFont="1" applyFill="1" applyBorder="1" applyAlignment="1" applyProtection="1">
      <alignment horizontal="left"/>
      <protection hidden="1"/>
    </xf>
    <xf numFmtId="49" fontId="3" fillId="6" borderId="0" xfId="0" applyNumberFormat="1" applyFont="1" applyFill="1" applyBorder="1" applyAlignment="1" applyProtection="1">
      <alignment horizontal="left"/>
      <protection hidden="1"/>
    </xf>
    <xf numFmtId="166" fontId="3" fillId="6" borderId="0" xfId="0" applyNumberFormat="1" applyFont="1" applyFill="1" applyBorder="1" applyAlignment="1" applyProtection="1">
      <alignment horizontal="right"/>
      <protection hidden="1"/>
    </xf>
    <xf numFmtId="49" fontId="3" fillId="6" borderId="0" xfId="0" applyNumberFormat="1" applyFont="1" applyFill="1" applyBorder="1" applyAlignment="1" applyProtection="1">
      <alignment horizontal="right"/>
      <protection hidden="1"/>
    </xf>
    <xf numFmtId="49" fontId="3" fillId="6" borderId="0" xfId="0" applyNumberFormat="1" applyFont="1" applyFill="1" applyBorder="1" applyProtection="1">
      <protection hidden="1"/>
    </xf>
    <xf numFmtId="0" fontId="3" fillId="6" borderId="17" xfId="0" applyFont="1" applyFill="1" applyBorder="1" applyProtection="1">
      <protection hidden="1"/>
    </xf>
    <xf numFmtId="0" fontId="3" fillId="6" borderId="0" xfId="0" applyFont="1" applyFill="1" applyBorder="1" applyProtection="1">
      <protection hidden="1"/>
    </xf>
    <xf numFmtId="166" fontId="22" fillId="2" borderId="0" xfId="0" applyNumberFormat="1" applyFont="1" applyFill="1" applyBorder="1" applyAlignment="1" applyProtection="1">
      <alignment horizontal="right" wrapText="1"/>
      <protection hidden="1"/>
    </xf>
    <xf numFmtId="166" fontId="9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Alignment="1" applyProtection="1">
      <alignment horizontal="right"/>
      <protection hidden="1"/>
    </xf>
    <xf numFmtId="49" fontId="3" fillId="2" borderId="0" xfId="0" applyNumberFormat="1" applyFont="1" applyFill="1" applyBorder="1" applyProtection="1">
      <protection hidden="1"/>
    </xf>
    <xf numFmtId="49" fontId="9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9" fillId="2" borderId="29" xfId="0" applyNumberFormat="1" applyFont="1" applyFill="1" applyBorder="1" applyAlignment="1" applyProtection="1">
      <alignment horizontal="center" vertical="center" wrapText="1"/>
      <protection hidden="1"/>
    </xf>
    <xf numFmtId="49" fontId="9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Protection="1">
      <protection locked="0" hidden="1"/>
    </xf>
    <xf numFmtId="0" fontId="3" fillId="2" borderId="0" xfId="0" applyFont="1" applyFill="1" applyProtection="1">
      <protection locked="0" hidden="1"/>
    </xf>
    <xf numFmtId="0" fontId="3" fillId="2" borderId="16" xfId="0" applyFont="1" applyFill="1" applyBorder="1" applyProtection="1">
      <protection locked="0" hidden="1"/>
    </xf>
    <xf numFmtId="0" fontId="3" fillId="7" borderId="0" xfId="0" applyFont="1" applyFill="1" applyBorder="1" applyProtection="1">
      <protection locked="0" hidden="1"/>
    </xf>
    <xf numFmtId="0" fontId="20" fillId="8" borderId="45" xfId="0" applyFont="1" applyFill="1" applyBorder="1" applyAlignment="1" applyProtection="1">
      <alignment horizontal="center" vertical="center" wrapText="1" shrinkToFit="1"/>
      <protection hidden="1"/>
    </xf>
    <xf numFmtId="166" fontId="20" fillId="8" borderId="45" xfId="0" applyNumberFormat="1" applyFont="1" applyFill="1" applyBorder="1" applyAlignment="1" applyProtection="1">
      <alignment horizontal="center" vertical="center"/>
      <protection hidden="1"/>
    </xf>
    <xf numFmtId="0" fontId="3" fillId="2" borderId="17" xfId="0" applyFont="1" applyFill="1" applyBorder="1" applyProtection="1">
      <protection locked="0" hidden="1"/>
    </xf>
    <xf numFmtId="0" fontId="14" fillId="2" borderId="0" xfId="0" applyFont="1" applyFill="1" applyProtection="1">
      <protection hidden="1"/>
    </xf>
    <xf numFmtId="0" fontId="3" fillId="3" borderId="0" xfId="0" applyFont="1" applyFill="1" applyProtection="1">
      <protection locked="0" hidden="1"/>
    </xf>
    <xf numFmtId="0" fontId="0" fillId="0" borderId="0" xfId="1" applyFont="1" applyAlignment="1" applyProtection="1">
      <alignment wrapText="1"/>
      <protection hidden="1"/>
    </xf>
    <xf numFmtId="0" fontId="3" fillId="4" borderId="0" xfId="0" applyFont="1" applyFill="1" applyAlignment="1" applyProtection="1">
      <protection locked="0" hidden="1"/>
    </xf>
    <xf numFmtId="0" fontId="3" fillId="2" borderId="0" xfId="0" applyFont="1" applyFill="1" applyAlignment="1" applyProtection="1">
      <protection locked="0" hidden="1"/>
    </xf>
    <xf numFmtId="0" fontId="3" fillId="2" borderId="17" xfId="0" applyFont="1" applyFill="1" applyBorder="1" applyAlignment="1" applyProtection="1">
      <protection locked="0" hidden="1"/>
    </xf>
    <xf numFmtId="0" fontId="3" fillId="2" borderId="0" xfId="0" applyFont="1" applyFill="1" applyBorder="1" applyAlignment="1" applyProtection="1">
      <protection hidden="1"/>
    </xf>
    <xf numFmtId="0" fontId="3" fillId="4" borderId="0" xfId="0" applyFont="1" applyFill="1" applyAlignment="1" applyProtection="1">
      <protection hidden="1"/>
    </xf>
    <xf numFmtId="0" fontId="3" fillId="0" borderId="0" xfId="0" applyFont="1" applyAlignment="1" applyProtection="1">
      <protection hidden="1"/>
    </xf>
    <xf numFmtId="0" fontId="3" fillId="0" borderId="0" xfId="0" applyFont="1" applyAlignment="1" applyProtection="1">
      <protection locked="0" hidden="1"/>
    </xf>
    <xf numFmtId="166" fontId="3" fillId="4" borderId="0" xfId="0" applyNumberFormat="1" applyFont="1" applyFill="1" applyAlignment="1" applyProtection="1">
      <alignment horizontal="right"/>
      <protection locked="0" hidden="1"/>
    </xf>
    <xf numFmtId="49" fontId="3" fillId="4" borderId="0" xfId="0" applyNumberFormat="1" applyFont="1" applyFill="1" applyAlignment="1" applyProtection="1">
      <alignment horizontal="right"/>
      <protection locked="0" hidden="1"/>
    </xf>
    <xf numFmtId="49" fontId="3" fillId="4" borderId="0" xfId="0" applyNumberFormat="1" applyFont="1" applyFill="1" applyProtection="1">
      <protection locked="0" hidden="1"/>
    </xf>
    <xf numFmtId="49" fontId="0" fillId="0" borderId="0" xfId="0" applyNumberFormat="1" applyFont="1" applyProtection="1">
      <protection locked="0" hidden="1"/>
    </xf>
    <xf numFmtId="164" fontId="8" fillId="0" borderId="0" xfId="0" applyNumberFormat="1" applyFont="1" applyProtection="1">
      <protection locked="0" hidden="1"/>
    </xf>
    <xf numFmtId="49" fontId="3" fillId="0" borderId="0" xfId="0" applyNumberFormat="1" applyFont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right"/>
      <protection hidden="1"/>
    </xf>
    <xf numFmtId="166" fontId="3" fillId="0" borderId="0" xfId="0" applyNumberFormat="1" applyFont="1" applyAlignment="1" applyProtection="1">
      <alignment horizontal="right"/>
      <protection locked="0" hidden="1"/>
    </xf>
    <xf numFmtId="49" fontId="3" fillId="0" borderId="0" xfId="0" applyNumberFormat="1" applyFont="1" applyAlignment="1" applyProtection="1">
      <alignment horizontal="right"/>
      <protection locked="0" hidden="1"/>
    </xf>
    <xf numFmtId="49" fontId="3" fillId="0" borderId="0" xfId="0" applyNumberFormat="1" applyFont="1" applyProtection="1">
      <protection locked="0" hidden="1"/>
    </xf>
    <xf numFmtId="49" fontId="3" fillId="0" borderId="0" xfId="0" applyNumberFormat="1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locked="0" hidden="1"/>
    </xf>
    <xf numFmtId="49" fontId="3" fillId="0" borderId="0" xfId="0" applyNumberFormat="1" applyFont="1" applyAlignment="1" applyProtection="1">
      <alignment horizontal="left"/>
      <protection locked="0" hidden="1"/>
    </xf>
    <xf numFmtId="49" fontId="9" fillId="2" borderId="0" xfId="0" applyNumberFormat="1" applyFont="1" applyFill="1" applyBorder="1" applyAlignment="1" applyProtection="1">
      <alignment horizontal="right"/>
      <protection locked="0" hidden="1"/>
    </xf>
    <xf numFmtId="49" fontId="9" fillId="2" borderId="0" xfId="0" applyNumberFormat="1" applyFont="1" applyFill="1" applyBorder="1" applyAlignment="1" applyProtection="1">
      <alignment horizontal="left"/>
      <protection locked="0" hidden="1"/>
    </xf>
    <xf numFmtId="166" fontId="9" fillId="2" borderId="0" xfId="0" applyNumberFormat="1" applyFont="1" applyFill="1" applyBorder="1" applyAlignment="1" applyProtection="1">
      <alignment horizontal="right"/>
      <protection locked="0" hidden="1"/>
    </xf>
    <xf numFmtId="49" fontId="3" fillId="2" borderId="0" xfId="0" applyNumberFormat="1" applyFont="1" applyFill="1" applyBorder="1" applyAlignment="1" applyProtection="1">
      <alignment horizontal="right"/>
      <protection locked="0" hidden="1"/>
    </xf>
    <xf numFmtId="49" fontId="3" fillId="2" borderId="0" xfId="0" applyNumberFormat="1" applyFont="1" applyFill="1" applyBorder="1" applyProtection="1">
      <protection locked="0" hidden="1"/>
    </xf>
    <xf numFmtId="0" fontId="3" fillId="2" borderId="0" xfId="0" applyFont="1" applyFill="1" applyBorder="1" applyProtection="1">
      <protection locked="0" hidden="1"/>
    </xf>
    <xf numFmtId="49" fontId="14" fillId="2" borderId="0" xfId="0" applyNumberFormat="1" applyFont="1" applyFill="1" applyBorder="1" applyAlignment="1" applyProtection="1">
      <alignment horizontal="left"/>
      <protection locked="0" hidden="1"/>
    </xf>
    <xf numFmtId="49" fontId="16" fillId="8" borderId="8" xfId="0" applyNumberFormat="1" applyFont="1" applyFill="1" applyBorder="1" applyAlignment="1" applyProtection="1">
      <alignment horizontal="center" vertical="center"/>
      <protection hidden="1"/>
    </xf>
    <xf numFmtId="49" fontId="16" fillId="8" borderId="5" xfId="0" applyNumberFormat="1" applyFont="1" applyFill="1" applyBorder="1" applyAlignment="1" applyProtection="1">
      <alignment horizontal="center" vertical="center"/>
      <protection hidden="1"/>
    </xf>
    <xf numFmtId="49" fontId="16" fillId="8" borderId="6" xfId="0" applyNumberFormat="1" applyFont="1" applyFill="1" applyBorder="1" applyAlignment="1" applyProtection="1">
      <alignment horizontal="center" vertical="center"/>
      <protection hidden="1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49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46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1" applyNumberFormat="1" applyFont="1" applyBorder="1" applyAlignment="1" applyProtection="1">
      <alignment horizontal="center" vertical="center"/>
      <protection locked="0"/>
    </xf>
    <xf numFmtId="166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3" xfId="1" applyNumberFormat="1" applyFont="1" applyBorder="1" applyAlignment="1" applyProtection="1">
      <alignment horizontal="center" vertical="center"/>
      <protection locked="0"/>
    </xf>
    <xf numFmtId="49" fontId="20" fillId="0" borderId="0" xfId="0" applyNumberFormat="1" applyFont="1" applyAlignment="1" applyProtection="1">
      <alignment horizontal="center" vertical="center"/>
      <protection locked="0"/>
    </xf>
    <xf numFmtId="14" fontId="20" fillId="0" borderId="46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47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9" xfId="0" applyNumberFormat="1" applyFont="1" applyFill="1" applyBorder="1" applyAlignment="1" applyProtection="1">
      <alignment horizontal="center" vertical="center"/>
      <protection hidden="1"/>
    </xf>
    <xf numFmtId="167" fontId="3" fillId="2" borderId="27" xfId="0" applyNumberFormat="1" applyFont="1" applyFill="1" applyBorder="1" applyAlignment="1" applyProtection="1">
      <alignment horizontal="center" vertical="center"/>
      <protection hidden="1"/>
    </xf>
    <xf numFmtId="167" fontId="3" fillId="8" borderId="44" xfId="0" applyNumberFormat="1" applyFont="1" applyFill="1" applyBorder="1" applyAlignment="1" applyProtection="1">
      <alignment horizontal="center" vertical="center" wrapText="1"/>
      <protection hidden="1"/>
    </xf>
    <xf numFmtId="167" fontId="3" fillId="2" borderId="2" xfId="0" applyNumberFormat="1" applyFont="1" applyFill="1" applyBorder="1" applyAlignment="1" applyProtection="1">
      <alignment horizontal="center" vertical="center"/>
      <protection hidden="1"/>
    </xf>
    <xf numFmtId="167" fontId="3" fillId="2" borderId="3" xfId="0" applyNumberFormat="1" applyFont="1" applyFill="1" applyBorder="1" applyAlignment="1" applyProtection="1">
      <alignment horizontal="center" vertical="center"/>
      <protection hidden="1"/>
    </xf>
    <xf numFmtId="167" fontId="3" fillId="2" borderId="49" xfId="0" applyNumberFormat="1" applyFont="1" applyFill="1" applyBorder="1" applyAlignment="1" applyProtection="1">
      <alignment horizontal="center" vertical="center"/>
      <protection hidden="1"/>
    </xf>
    <xf numFmtId="167" fontId="3" fillId="2" borderId="50" xfId="0" applyNumberFormat="1" applyFont="1" applyFill="1" applyBorder="1" applyAlignment="1" applyProtection="1">
      <alignment horizontal="center" vertical="center"/>
      <protection hidden="1"/>
    </xf>
    <xf numFmtId="167" fontId="3" fillId="2" borderId="7" xfId="0" applyNumberFormat="1" applyFont="1" applyFill="1" applyBorder="1" applyAlignment="1" applyProtection="1">
      <alignment horizontal="center" vertical="center"/>
      <protection hidden="1"/>
    </xf>
    <xf numFmtId="167" fontId="3" fillId="2" borderId="29" xfId="0" applyNumberFormat="1" applyFont="1" applyFill="1" applyBorder="1" applyAlignment="1" applyProtection="1">
      <alignment horizontal="center" vertical="center"/>
      <protection hidden="1"/>
    </xf>
    <xf numFmtId="167" fontId="3" fillId="2" borderId="51" xfId="0" applyNumberFormat="1" applyFont="1" applyFill="1" applyBorder="1" applyAlignment="1" applyProtection="1">
      <alignment horizontal="center" vertical="center"/>
      <protection hidden="1"/>
    </xf>
    <xf numFmtId="167" fontId="3" fillId="2" borderId="28" xfId="0" applyNumberFormat="1" applyFont="1" applyFill="1" applyBorder="1" applyAlignment="1" applyProtection="1">
      <alignment horizontal="center" vertical="center"/>
      <protection hidden="1"/>
    </xf>
    <xf numFmtId="0" fontId="3" fillId="2" borderId="53" xfId="0" applyFont="1" applyFill="1" applyBorder="1"/>
    <xf numFmtId="49" fontId="36" fillId="2" borderId="40" xfId="0" applyNumberFormat="1" applyFont="1" applyFill="1" applyBorder="1" applyAlignment="1">
      <alignment horizontal="center"/>
    </xf>
    <xf numFmtId="49" fontId="37" fillId="8" borderId="30" xfId="0" applyNumberFormat="1" applyFont="1" applyFill="1" applyBorder="1" applyAlignment="1" applyProtection="1">
      <alignment horizontal="left"/>
      <protection hidden="1"/>
    </xf>
    <xf numFmtId="167" fontId="37" fillId="8" borderId="23" xfId="0" applyNumberFormat="1" applyFont="1" applyFill="1" applyBorder="1" applyAlignment="1" applyProtection="1">
      <alignment horizontal="center" vertical="center"/>
      <protection hidden="1"/>
    </xf>
    <xf numFmtId="167" fontId="37" fillId="8" borderId="48" xfId="0" applyNumberFormat="1" applyFont="1" applyFill="1" applyBorder="1" applyAlignment="1" applyProtection="1">
      <alignment horizontal="center" vertical="center"/>
      <protection hidden="1"/>
    </xf>
    <xf numFmtId="0" fontId="25" fillId="4" borderId="0" xfId="0" applyFont="1" applyFill="1"/>
    <xf numFmtId="0" fontId="36" fillId="7" borderId="0" xfId="0" applyFont="1" applyFill="1"/>
    <xf numFmtId="0" fontId="38" fillId="2" borderId="0" xfId="0" applyFont="1" applyFill="1"/>
    <xf numFmtId="0" fontId="39" fillId="2" borderId="0" xfId="0" applyFont="1" applyFill="1"/>
    <xf numFmtId="0" fontId="36" fillId="2" borderId="0" xfId="0" applyFont="1" applyFill="1"/>
    <xf numFmtId="0" fontId="25" fillId="0" borderId="0" xfId="0" applyFont="1"/>
    <xf numFmtId="0" fontId="38" fillId="2" borderId="40" xfId="0" applyFont="1" applyFill="1" applyBorder="1"/>
    <xf numFmtId="0" fontId="5" fillId="7" borderId="0" xfId="0" applyFont="1" applyFill="1" applyProtection="1">
      <protection hidden="1"/>
    </xf>
    <xf numFmtId="0" fontId="28" fillId="2" borderId="0" xfId="0" applyFont="1" applyFill="1" applyProtection="1">
      <protection hidden="1"/>
    </xf>
    <xf numFmtId="49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0" fontId="16" fillId="8" borderId="0" xfId="0" applyFont="1" applyFill="1" applyAlignment="1" applyProtection="1">
      <alignment horizontal="left" vertical="center" wrapText="1"/>
      <protection hidden="1"/>
    </xf>
    <xf numFmtId="49" fontId="37" fillId="8" borderId="0" xfId="0" applyNumberFormat="1" applyFont="1" applyFill="1" applyAlignment="1" applyProtection="1">
      <alignment horizontal="left"/>
      <protection hidden="1"/>
    </xf>
    <xf numFmtId="167" fontId="37" fillId="8" borderId="0" xfId="0" applyNumberFormat="1" applyFont="1" applyFill="1" applyAlignment="1" applyProtection="1">
      <alignment horizontal="center" vertical="center"/>
      <protection hidden="1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left"/>
      <protection hidden="1"/>
    </xf>
    <xf numFmtId="49" fontId="16" fillId="8" borderId="63" xfId="0" applyNumberFormat="1" applyFont="1" applyFill="1" applyBorder="1" applyAlignment="1" applyProtection="1">
      <alignment horizontal="center" vertical="center"/>
      <protection hidden="1"/>
    </xf>
    <xf numFmtId="167" fontId="3" fillId="2" borderId="11" xfId="0" applyNumberFormat="1" applyFont="1" applyFill="1" applyBorder="1" applyAlignment="1" applyProtection="1">
      <alignment horizontal="center" vertical="center"/>
      <protection hidden="1"/>
    </xf>
    <xf numFmtId="167" fontId="3" fillId="2" borderId="64" xfId="0" applyNumberFormat="1" applyFont="1" applyFill="1" applyBorder="1" applyAlignment="1" applyProtection="1">
      <alignment horizontal="center" vertical="center"/>
      <protection hidden="1"/>
    </xf>
    <xf numFmtId="167" fontId="3" fillId="2" borderId="66" xfId="0" applyNumberFormat="1" applyFont="1" applyFill="1" applyBorder="1" applyAlignment="1" applyProtection="1">
      <alignment horizontal="center" vertical="center"/>
      <protection hidden="1"/>
    </xf>
    <xf numFmtId="167" fontId="3" fillId="2" borderId="65" xfId="0" applyNumberFormat="1" applyFont="1" applyFill="1" applyBorder="1" applyAlignment="1" applyProtection="1">
      <alignment horizontal="center" vertical="center"/>
      <protection hidden="1"/>
    </xf>
    <xf numFmtId="167" fontId="3" fillId="2" borderId="67" xfId="0" applyNumberFormat="1" applyFont="1" applyFill="1" applyBorder="1" applyAlignment="1" applyProtection="1">
      <alignment horizontal="center" vertical="center"/>
      <protection hidden="1"/>
    </xf>
    <xf numFmtId="167" fontId="3" fillId="2" borderId="68" xfId="0" applyNumberFormat="1" applyFont="1" applyFill="1" applyBorder="1" applyAlignment="1" applyProtection="1">
      <alignment horizontal="center" vertical="center"/>
      <protection hidden="1"/>
    </xf>
    <xf numFmtId="49" fontId="16" fillId="8" borderId="10" xfId="0" applyNumberFormat="1" applyFont="1" applyFill="1" applyBorder="1" applyAlignment="1" applyProtection="1">
      <alignment horizontal="center" vertical="center"/>
      <protection hidden="1"/>
    </xf>
    <xf numFmtId="0" fontId="30" fillId="2" borderId="24" xfId="0" applyFont="1" applyFill="1" applyBorder="1" applyAlignment="1">
      <alignment horizontal="left"/>
    </xf>
    <xf numFmtId="0" fontId="40" fillId="2" borderId="24" xfId="0" applyFont="1" applyFill="1" applyBorder="1" applyAlignment="1">
      <alignment horizontal="left"/>
    </xf>
    <xf numFmtId="0" fontId="27" fillId="4" borderId="35" xfId="3" applyFont="1" applyFill="1" applyBorder="1" applyAlignment="1" applyProtection="1">
      <alignment horizontal="center" vertical="center" wrapText="1"/>
      <protection hidden="1"/>
    </xf>
    <xf numFmtId="0" fontId="27" fillId="4" borderId="33" xfId="3" applyFont="1" applyFill="1" applyBorder="1" applyAlignment="1" applyProtection="1">
      <alignment horizontal="center" vertical="center" wrapText="1"/>
      <protection hidden="1"/>
    </xf>
    <xf numFmtId="0" fontId="27" fillId="4" borderId="34" xfId="3" applyFont="1" applyFill="1" applyBorder="1" applyAlignment="1" applyProtection="1">
      <alignment horizontal="center" vertical="center" wrapText="1"/>
      <protection hidden="1"/>
    </xf>
    <xf numFmtId="1" fontId="20" fillId="0" borderId="54" xfId="0" applyNumberFormat="1" applyFont="1" applyBorder="1" applyAlignment="1" applyProtection="1">
      <alignment horizontal="left" vertical="center" wrapText="1"/>
      <protection locked="0"/>
    </xf>
    <xf numFmtId="1" fontId="20" fillId="0" borderId="55" xfId="0" applyNumberFormat="1" applyFont="1" applyBorder="1" applyAlignment="1" applyProtection="1">
      <alignment horizontal="left" vertical="center" wrapText="1"/>
      <protection locked="0"/>
    </xf>
    <xf numFmtId="49" fontId="10" fillId="4" borderId="14" xfId="0" applyNumberFormat="1" applyFont="1" applyFill="1" applyBorder="1" applyAlignment="1" applyProtection="1">
      <alignment horizontal="left" vertical="center" wrapText="1"/>
      <protection hidden="1"/>
    </xf>
    <xf numFmtId="49" fontId="10" fillId="4" borderId="13" xfId="0" applyNumberFormat="1" applyFont="1" applyFill="1" applyBorder="1" applyAlignment="1" applyProtection="1">
      <alignment horizontal="left" vertical="center" wrapText="1"/>
      <protection hidden="1"/>
    </xf>
    <xf numFmtId="49" fontId="39" fillId="2" borderId="61" xfId="0" applyNumberFormat="1" applyFont="1" applyFill="1" applyBorder="1" applyAlignment="1">
      <alignment horizontal="center" vertical="center"/>
    </xf>
    <xf numFmtId="49" fontId="39" fillId="2" borderId="47" xfId="0" applyNumberFormat="1" applyFont="1" applyFill="1" applyBorder="1" applyAlignment="1">
      <alignment horizontal="center" vertical="center"/>
    </xf>
    <xf numFmtId="167" fontId="25" fillId="2" borderId="3" xfId="0" applyNumberFormat="1" applyFont="1" applyFill="1" applyBorder="1" applyAlignment="1">
      <alignment horizontal="center"/>
    </xf>
    <xf numFmtId="167" fontId="25" fillId="2" borderId="62" xfId="0" applyNumberFormat="1" applyFont="1" applyFill="1" applyBorder="1" applyAlignment="1">
      <alignment horizontal="center"/>
    </xf>
    <xf numFmtId="0" fontId="39" fillId="2" borderId="12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39" fillId="2" borderId="18" xfId="0" applyFont="1" applyFill="1" applyBorder="1" applyAlignment="1">
      <alignment horizontal="center" vertical="center" wrapText="1"/>
    </xf>
    <xf numFmtId="0" fontId="39" fillId="2" borderId="56" xfId="0" applyFont="1" applyFill="1" applyBorder="1" applyAlignment="1">
      <alignment horizontal="center" vertical="center" wrapText="1"/>
    </xf>
    <xf numFmtId="49" fontId="39" fillId="2" borderId="57" xfId="0" applyNumberFormat="1" applyFont="1" applyFill="1" applyBorder="1" applyAlignment="1">
      <alignment horizontal="center" vertical="center"/>
    </xf>
    <xf numFmtId="49" fontId="39" fillId="2" borderId="58" xfId="0" applyNumberFormat="1" applyFont="1" applyFill="1" applyBorder="1" applyAlignment="1">
      <alignment horizontal="center" vertical="center"/>
    </xf>
    <xf numFmtId="167" fontId="25" fillId="2" borderId="59" xfId="0" applyNumberFormat="1" applyFont="1" applyFill="1" applyBorder="1" applyAlignment="1">
      <alignment horizontal="center"/>
    </xf>
    <xf numFmtId="167" fontId="25" fillId="2" borderId="60" xfId="0" applyNumberFormat="1" applyFont="1" applyFill="1" applyBorder="1" applyAlignment="1">
      <alignment horizontal="center"/>
    </xf>
    <xf numFmtId="0" fontId="27" fillId="4" borderId="52" xfId="3" applyFont="1" applyFill="1" applyBorder="1" applyAlignment="1" applyProtection="1">
      <alignment horizontal="center" vertical="center" wrapText="1"/>
      <protection hidden="1"/>
    </xf>
    <xf numFmtId="0" fontId="27" fillId="4" borderId="43" xfId="3" applyFont="1" applyFill="1" applyBorder="1" applyAlignment="1" applyProtection="1">
      <alignment horizontal="center" vertical="center" wrapText="1"/>
      <protection hidden="1"/>
    </xf>
    <xf numFmtId="0" fontId="27" fillId="4" borderId="42" xfId="3" applyFont="1" applyFill="1" applyBorder="1" applyAlignment="1" applyProtection="1">
      <alignment horizontal="center" vertical="center" wrapText="1"/>
      <protection hidden="1"/>
    </xf>
    <xf numFmtId="0" fontId="27" fillId="4" borderId="1" xfId="3" applyFont="1" applyFill="1" applyBorder="1" applyAlignment="1" applyProtection="1">
      <alignment horizontal="center" vertical="center" wrapText="1"/>
      <protection hidden="1"/>
    </xf>
    <xf numFmtId="0" fontId="27" fillId="4" borderId="0" xfId="3" applyFont="1" applyFill="1" applyBorder="1" applyAlignment="1" applyProtection="1">
      <alignment horizontal="center" vertical="center" wrapText="1"/>
      <protection hidden="1"/>
    </xf>
    <xf numFmtId="0" fontId="27" fillId="4" borderId="38" xfId="3" applyFont="1" applyFill="1" applyBorder="1" applyAlignment="1" applyProtection="1">
      <alignment horizontal="center" vertical="center" wrapText="1"/>
      <protection hidden="1"/>
    </xf>
    <xf numFmtId="0" fontId="16" fillId="8" borderId="20" xfId="0" applyFont="1" applyFill="1" applyBorder="1" applyAlignment="1" applyProtection="1">
      <alignment horizontal="left" vertical="center" wrapText="1"/>
      <protection hidden="1"/>
    </xf>
    <xf numFmtId="0" fontId="16" fillId="8" borderId="21" xfId="0" applyFont="1" applyFill="1" applyBorder="1" applyAlignment="1" applyProtection="1">
      <alignment horizontal="left" vertical="center" wrapText="1"/>
      <protection hidden="1"/>
    </xf>
    <xf numFmtId="0" fontId="16" fillId="8" borderId="31" xfId="0" applyFont="1" applyFill="1" applyBorder="1" applyAlignment="1" applyProtection="1">
      <alignment horizontal="left" vertical="center" wrapText="1"/>
      <protection hidden="1"/>
    </xf>
    <xf numFmtId="0" fontId="16" fillId="8" borderId="12" xfId="0" applyFont="1" applyFill="1" applyBorder="1" applyAlignment="1" applyProtection="1">
      <alignment horizontal="left" vertical="center" wrapText="1"/>
      <protection hidden="1"/>
    </xf>
    <xf numFmtId="0" fontId="16" fillId="8" borderId="13" xfId="0" applyFont="1" applyFill="1" applyBorder="1" applyAlignment="1" applyProtection="1">
      <alignment horizontal="left" vertical="center" wrapText="1"/>
      <protection hidden="1"/>
    </xf>
    <xf numFmtId="0" fontId="16" fillId="8" borderId="18" xfId="0" applyFont="1" applyFill="1" applyBorder="1" applyAlignment="1" applyProtection="1">
      <alignment horizontal="left" vertical="center" wrapText="1"/>
      <protection hidden="1"/>
    </xf>
    <xf numFmtId="0" fontId="16" fillId="8" borderId="19" xfId="0" applyFont="1" applyFill="1" applyBorder="1" applyAlignment="1" applyProtection="1">
      <alignment horizontal="left" vertical="center" wrapText="1"/>
      <protection hidden="1"/>
    </xf>
    <xf numFmtId="0" fontId="16" fillId="8" borderId="16" xfId="0" applyFont="1" applyFill="1" applyBorder="1" applyAlignment="1" applyProtection="1">
      <alignment horizontal="left" vertical="center" wrapText="1"/>
      <protection hidden="1"/>
    </xf>
    <xf numFmtId="0" fontId="16" fillId="8" borderId="0" xfId="0" applyFont="1" applyFill="1" applyBorder="1" applyAlignment="1" applyProtection="1">
      <alignment horizontal="left" vertical="center" wrapText="1"/>
      <protection hidden="1"/>
    </xf>
    <xf numFmtId="0" fontId="16" fillId="8" borderId="15" xfId="0" applyFont="1" applyFill="1" applyBorder="1" applyAlignment="1" applyProtection="1">
      <alignment horizontal="left" vertical="center" wrapText="1"/>
      <protection hidden="1"/>
    </xf>
    <xf numFmtId="0" fontId="16" fillId="8" borderId="17" xfId="0" applyFont="1" applyFill="1" applyBorder="1" applyAlignment="1" applyProtection="1">
      <alignment horizontal="left" vertical="center" wrapText="1"/>
      <protection hidden="1"/>
    </xf>
    <xf numFmtId="0" fontId="16" fillId="8" borderId="56" xfId="0" applyFont="1" applyFill="1" applyBorder="1" applyAlignment="1" applyProtection="1">
      <alignment horizontal="left" vertical="center" wrapText="1"/>
      <protection hidden="1"/>
    </xf>
    <xf numFmtId="167" fontId="3" fillId="2" borderId="26" xfId="0" applyNumberFormat="1" applyFont="1" applyFill="1" applyBorder="1" applyAlignment="1" applyProtection="1">
      <alignment horizontal="center" vertical="center"/>
      <protection hidden="1"/>
    </xf>
    <xf numFmtId="167" fontId="3" fillId="2" borderId="73" xfId="0" applyNumberFormat="1" applyFont="1" applyFill="1" applyBorder="1" applyAlignment="1" applyProtection="1">
      <alignment horizontal="center" vertical="center"/>
      <protection hidden="1"/>
    </xf>
    <xf numFmtId="49" fontId="19" fillId="8" borderId="25" xfId="0" applyNumberFormat="1" applyFont="1" applyFill="1" applyBorder="1" applyAlignment="1" applyProtection="1">
      <alignment horizontal="center" vertical="center"/>
      <protection hidden="1"/>
    </xf>
    <xf numFmtId="49" fontId="19" fillId="8" borderId="74" xfId="0" applyNumberFormat="1" applyFont="1" applyFill="1" applyBorder="1" applyAlignment="1" applyProtection="1">
      <alignment horizontal="center" vertical="center"/>
      <protection hidden="1"/>
    </xf>
    <xf numFmtId="167" fontId="3" fillId="2" borderId="69" xfId="0" applyNumberFormat="1" applyFont="1" applyFill="1" applyBorder="1" applyAlignment="1" applyProtection="1">
      <alignment horizontal="center" vertical="center"/>
      <protection hidden="1"/>
    </xf>
    <xf numFmtId="167" fontId="3" fillId="2" borderId="70" xfId="0" applyNumberFormat="1" applyFont="1" applyFill="1" applyBorder="1" applyAlignment="1" applyProtection="1">
      <alignment horizontal="center" vertical="center"/>
      <protection hidden="1"/>
    </xf>
    <xf numFmtId="167" fontId="3" fillId="2" borderId="71" xfId="0" applyNumberFormat="1" applyFont="1" applyFill="1" applyBorder="1" applyAlignment="1" applyProtection="1">
      <alignment horizontal="center" vertical="center"/>
      <protection hidden="1"/>
    </xf>
    <xf numFmtId="167" fontId="3" fillId="2" borderId="72" xfId="0" applyNumberFormat="1" applyFont="1" applyFill="1" applyBorder="1" applyAlignment="1" applyProtection="1">
      <alignment horizontal="center" vertical="center"/>
      <protection hidden="1"/>
    </xf>
    <xf numFmtId="0" fontId="27" fillId="4" borderId="35" xfId="3" applyFont="1" applyFill="1" applyBorder="1" applyAlignment="1">
      <alignment horizontal="center" vertical="center" wrapText="1"/>
    </xf>
    <xf numFmtId="0" fontId="27" fillId="4" borderId="33" xfId="3" applyFont="1" applyFill="1" applyBorder="1" applyAlignment="1">
      <alignment horizontal="center" vertical="center" wrapText="1"/>
    </xf>
    <xf numFmtId="0" fontId="27" fillId="4" borderId="36" xfId="3" applyFont="1" applyFill="1" applyBorder="1" applyAlignment="1">
      <alignment horizontal="center"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4" borderId="0" xfId="3" applyFont="1" applyFill="1" applyAlignment="1">
      <alignment horizontal="center" vertical="center" wrapText="1"/>
    </xf>
    <xf numFmtId="0" fontId="27" fillId="4" borderId="38" xfId="3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4" xr:uid="{00000000-0005-0000-0000-000002000000}"/>
    <cellStyle name="normální_D0601002_1" xfId="3" xr:uid="{00000000-0005-0000-0000-000003000000}"/>
    <cellStyle name="normální_Projekt-A premena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44628"/>
      <color rgb="FF9BB5A5"/>
      <color rgb="FFE5ECE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164224</xdr:colOff>
      <xdr:row>7</xdr:row>
      <xdr:rowOff>54742</xdr:rowOff>
    </xdr:from>
    <xdr:to>
      <xdr:col>6</xdr:col>
      <xdr:colOff>721536</xdr:colOff>
      <xdr:row>7</xdr:row>
      <xdr:rowOff>843018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5FBEA28-06CA-49D1-A79C-F578D7FB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569" y="1094828"/>
          <a:ext cx="2101019" cy="788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6</xdr:row>
      <xdr:rowOff>38100</xdr:rowOff>
    </xdr:from>
    <xdr:to>
      <xdr:col>6</xdr:col>
      <xdr:colOff>642594</xdr:colOff>
      <xdr:row>9</xdr:row>
      <xdr:rowOff>175856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6D396C7-F066-452A-88E3-96BC5131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38175"/>
          <a:ext cx="1966569" cy="73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6</xdr:row>
      <xdr:rowOff>47625</xdr:rowOff>
    </xdr:from>
    <xdr:to>
      <xdr:col>13</xdr:col>
      <xdr:colOff>503912</xdr:colOff>
      <xdr:row>9</xdr:row>
      <xdr:rowOff>133350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C663E2-A734-4E19-8F62-7E4EE5A8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971550"/>
          <a:ext cx="182788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szif04337_szif_cz/Documents/S16205%20-%20priv/PDF%20formul&#225;&#345;e/S2113/S2113012/1/S2113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U748"/>
  <sheetViews>
    <sheetView tabSelected="1" view="pageBreakPreview" zoomScale="74" zoomScaleNormal="100" zoomScaleSheetLayoutView="55" workbookViewId="0"/>
  </sheetViews>
  <sheetFormatPr defaultColWidth="9.28515625" defaultRowHeight="12.75" x14ac:dyDescent="0.2"/>
  <cols>
    <col min="1" max="4" width="1.28515625" style="141" customWidth="1"/>
    <col min="5" max="5" width="12.7109375" style="189" customWidth="1"/>
    <col min="6" max="6" width="10.5703125" style="185" customWidth="1"/>
    <col min="7" max="7" width="86.140625" style="190" customWidth="1"/>
    <col min="8" max="8" width="53.7109375" style="190" customWidth="1"/>
    <col min="9" max="9" width="23.7109375" style="190" customWidth="1"/>
    <col min="10" max="11" width="22.7109375" style="184" customWidth="1"/>
    <col min="12" max="12" width="16" style="184" customWidth="1"/>
    <col min="13" max="14" width="22.5703125" style="184" customWidth="1"/>
    <col min="15" max="16" width="18" style="185" customWidth="1"/>
    <col min="17" max="17" width="25.42578125" style="186" customWidth="1"/>
    <col min="18" max="18" width="61" style="186" customWidth="1"/>
    <col min="19" max="20" width="16.42578125" style="186" customWidth="1"/>
    <col min="21" max="22" width="5.28515625" style="141" customWidth="1"/>
    <col min="23" max="23" width="30.7109375" style="141" hidden="1" customWidth="1"/>
    <col min="24" max="24" width="1.28515625" style="134" hidden="1" customWidth="1"/>
    <col min="25" max="25" width="1.28515625" style="160" hidden="1" customWidth="1"/>
    <col min="26" max="26" width="11.5703125" style="160" hidden="1" customWidth="1"/>
    <col min="27" max="27" width="8.5703125" style="141" hidden="1" customWidth="1"/>
    <col min="28" max="28" width="15.85546875" style="141" hidden="1" customWidth="1"/>
    <col min="29" max="29" width="47.140625" style="141" hidden="1" customWidth="1"/>
    <col min="30" max="30" width="19.42578125" style="141" hidden="1" customWidth="1"/>
    <col min="31" max="37" width="9.28515625" style="141"/>
    <col min="38" max="38" width="50.42578125" style="180" customWidth="1"/>
    <col min="39" max="39" width="9.28515625" style="181"/>
    <col min="40" max="16384" width="9.28515625" style="141"/>
  </cols>
  <sheetData>
    <row r="1" spans="1:307" ht="8.25" customHeight="1" x14ac:dyDescent="0.2">
      <c r="A1" s="8"/>
      <c r="B1" s="8"/>
      <c r="C1" s="8"/>
      <c r="D1" s="8"/>
      <c r="E1" s="129"/>
      <c r="F1" s="130"/>
      <c r="G1" s="131"/>
      <c r="H1" s="131"/>
      <c r="I1" s="131"/>
      <c r="J1" s="132"/>
      <c r="K1" s="132"/>
      <c r="L1" s="132"/>
      <c r="M1" s="132"/>
      <c r="N1" s="132"/>
      <c r="O1" s="110"/>
      <c r="P1" s="110"/>
      <c r="Q1" s="133"/>
      <c r="R1" s="133"/>
      <c r="S1" s="133"/>
      <c r="T1" s="133"/>
      <c r="U1" s="8"/>
      <c r="V1" s="8"/>
      <c r="W1" s="8"/>
      <c r="X1" s="8"/>
      <c r="Y1" s="8"/>
      <c r="Z1" s="8"/>
      <c r="AA1" s="8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238"/>
      <c r="AM1" s="239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</row>
    <row r="2" spans="1:307" ht="8.25" customHeight="1" x14ac:dyDescent="0.2">
      <c r="A2" s="8"/>
      <c r="B2" s="8"/>
      <c r="C2" s="8"/>
      <c r="D2" s="8"/>
      <c r="E2" s="129"/>
      <c r="F2" s="130"/>
      <c r="G2" s="131"/>
      <c r="H2" s="131"/>
      <c r="I2" s="131"/>
      <c r="J2" s="132"/>
      <c r="K2" s="132"/>
      <c r="L2" s="132"/>
      <c r="M2" s="132"/>
      <c r="N2" s="132"/>
      <c r="O2" s="110"/>
      <c r="P2" s="110"/>
      <c r="Q2" s="133"/>
      <c r="R2" s="133"/>
      <c r="S2" s="133"/>
      <c r="T2" s="133"/>
      <c r="U2" s="8"/>
      <c r="V2" s="8"/>
      <c r="W2" s="8"/>
      <c r="X2" s="8"/>
      <c r="Y2" s="8"/>
      <c r="Z2" s="8"/>
      <c r="AA2" s="8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238"/>
      <c r="AM2" s="239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</row>
    <row r="3" spans="1:307" s="11" customFormat="1" ht="2.25" customHeight="1" x14ac:dyDescent="0.2">
      <c r="A3" s="8"/>
      <c r="B3" s="8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96"/>
      <c r="CA3" s="96"/>
      <c r="CB3" s="96"/>
      <c r="CC3" s="96"/>
      <c r="CD3" s="96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12"/>
      <c r="EA3" s="12"/>
      <c r="EB3" s="12"/>
      <c r="EC3" s="12"/>
    </row>
    <row r="4" spans="1:307" s="11" customFormat="1" ht="2.25" customHeight="1" x14ac:dyDescent="0.2">
      <c r="A4" s="8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96"/>
      <c r="CA4" s="96"/>
      <c r="CB4" s="96"/>
      <c r="CC4" s="96"/>
      <c r="CD4" s="96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12"/>
      <c r="EA4" s="12"/>
      <c r="EB4" s="12"/>
      <c r="EC4" s="12"/>
    </row>
    <row r="5" spans="1:307" s="104" customFormat="1" ht="2.25" customHeight="1" x14ac:dyDescent="0.2">
      <c r="A5" s="97"/>
      <c r="B5" s="97"/>
      <c r="C5" s="12"/>
      <c r="D5" s="12"/>
      <c r="E5" s="98"/>
      <c r="F5" s="99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00"/>
      <c r="BJ5" s="100"/>
      <c r="BK5" s="100"/>
      <c r="BL5" s="100"/>
      <c r="BM5" s="101"/>
      <c r="BN5" s="12"/>
      <c r="BO5" s="10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99"/>
      <c r="DU5" s="100"/>
      <c r="DV5" s="100"/>
      <c r="DW5" s="100"/>
      <c r="DX5" s="100"/>
      <c r="DY5" s="100"/>
      <c r="DZ5" s="100"/>
      <c r="EA5" s="100"/>
      <c r="EB5" s="12"/>
      <c r="EC5" s="12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</row>
    <row r="6" spans="1:307" s="11" customFormat="1" ht="2.25" customHeight="1" x14ac:dyDescent="0.2">
      <c r="A6" s="8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00"/>
      <c r="BX6" s="105"/>
      <c r="BY6" s="100"/>
      <c r="BZ6" s="106"/>
      <c r="CA6" s="106"/>
      <c r="CB6" s="106"/>
      <c r="CC6" s="106"/>
      <c r="CD6" s="106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07"/>
      <c r="DJ6" s="107"/>
      <c r="DK6" s="107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2"/>
      <c r="EC6" s="12"/>
    </row>
    <row r="7" spans="1:307" s="109" customFormat="1" ht="2.25" customHeight="1" thickBot="1" x14ac:dyDescent="0.25">
      <c r="A7" s="8"/>
      <c r="B7" s="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</row>
    <row r="8" spans="1:307" ht="70.150000000000006" customHeight="1" x14ac:dyDescent="0.2">
      <c r="A8" s="8"/>
      <c r="B8" s="8"/>
      <c r="C8" s="135"/>
      <c r="D8" s="136"/>
      <c r="E8" s="137"/>
      <c r="F8" s="138"/>
      <c r="G8" s="139"/>
      <c r="H8" s="255" t="s">
        <v>5</v>
      </c>
      <c r="I8" s="256"/>
      <c r="J8" s="256"/>
      <c r="K8" s="256"/>
      <c r="L8" s="256"/>
      <c r="M8" s="256"/>
      <c r="N8" s="256"/>
      <c r="O8" s="256"/>
      <c r="P8" s="256"/>
      <c r="Q8" s="257"/>
      <c r="R8" s="260" t="s">
        <v>1</v>
      </c>
      <c r="S8" s="261"/>
      <c r="T8" s="261"/>
      <c r="U8" s="140"/>
      <c r="V8" s="95"/>
      <c r="W8" s="110"/>
      <c r="X8" s="8"/>
      <c r="Y8" s="8"/>
      <c r="Z8" s="8"/>
      <c r="AA8" s="8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23"/>
      <c r="AM8" s="24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</row>
    <row r="9" spans="1:307" ht="6.75" customHeight="1" x14ac:dyDescent="0.2">
      <c r="A9" s="8"/>
      <c r="B9" s="123"/>
      <c r="C9" s="142"/>
      <c r="D9" s="143"/>
      <c r="E9" s="144"/>
      <c r="F9" s="145" t="s">
        <v>0</v>
      </c>
      <c r="G9" s="146"/>
      <c r="H9" s="147"/>
      <c r="I9" s="147"/>
      <c r="J9" s="148"/>
      <c r="K9" s="148"/>
      <c r="L9" s="148"/>
      <c r="M9" s="148"/>
      <c r="N9" s="148"/>
      <c r="O9" s="149"/>
      <c r="P9" s="149"/>
      <c r="Q9" s="150"/>
      <c r="R9" s="150"/>
      <c r="S9" s="150"/>
      <c r="T9" s="150"/>
      <c r="U9" s="151"/>
      <c r="V9" s="152"/>
      <c r="W9" s="152"/>
      <c r="X9" s="8"/>
      <c r="Y9" s="8"/>
      <c r="Z9" s="8"/>
      <c r="AA9" s="8"/>
      <c r="AB9" s="11"/>
      <c r="AC9" s="11"/>
      <c r="AD9"/>
      <c r="AE9" s="11"/>
      <c r="AF9" s="11"/>
      <c r="AG9" s="11"/>
      <c r="AH9" s="11"/>
      <c r="AI9" s="11"/>
      <c r="AJ9" s="11"/>
      <c r="AK9" s="11"/>
      <c r="AL9" s="23"/>
      <c r="AM9" s="24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</row>
    <row r="10" spans="1:307" customFormat="1" ht="6" customHeight="1" x14ac:dyDescent="0.2">
      <c r="C10" s="224"/>
      <c r="D10" s="64"/>
      <c r="E10" s="65"/>
      <c r="F10" s="65"/>
      <c r="G10" s="66"/>
      <c r="H10" s="66"/>
      <c r="I10" s="66"/>
      <c r="J10" s="67"/>
      <c r="K10" s="67"/>
      <c r="L10" s="67"/>
      <c r="M10" s="67"/>
      <c r="N10" s="67"/>
      <c r="O10" s="67"/>
      <c r="P10" s="7"/>
      <c r="Q10" s="7"/>
      <c r="R10" s="7"/>
      <c r="S10" s="7"/>
      <c r="T10" s="7"/>
      <c r="U10" s="68"/>
      <c r="V10" s="130"/>
      <c r="W10" s="7"/>
      <c r="X10" s="7"/>
    </row>
    <row r="11" spans="1:307" customFormat="1" ht="20.100000000000001" customHeight="1" x14ac:dyDescent="0.2">
      <c r="C11" s="224"/>
      <c r="D11" s="70"/>
      <c r="E11" s="71" t="s">
        <v>81</v>
      </c>
      <c r="F11" s="225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77"/>
      <c r="V11" s="130"/>
      <c r="W11" s="67"/>
      <c r="X11" s="7"/>
    </row>
    <row r="12" spans="1:307" customFormat="1" ht="6" customHeight="1" x14ac:dyDescent="0.2">
      <c r="C12" s="224"/>
      <c r="D12" s="64"/>
      <c r="E12" s="65"/>
      <c r="F12" s="66"/>
      <c r="G12" s="66"/>
      <c r="H12" s="66"/>
      <c r="I12" s="67"/>
      <c r="J12" s="67"/>
      <c r="K12" s="67"/>
      <c r="L12" s="67"/>
      <c r="M12" s="67"/>
      <c r="N12" s="67"/>
      <c r="O12" s="67"/>
      <c r="P12" s="7"/>
      <c r="Q12" s="7"/>
      <c r="R12" s="7"/>
      <c r="S12" s="7"/>
      <c r="T12" s="7"/>
      <c r="U12" s="68"/>
      <c r="V12" s="130"/>
      <c r="W12" s="7"/>
      <c r="X12" s="7"/>
    </row>
    <row r="13" spans="1:307" customFormat="1" ht="19.5" customHeight="1" x14ac:dyDescent="0.2">
      <c r="C13" s="224"/>
      <c r="D13" s="64"/>
      <c r="E13" s="258"/>
      <c r="F13" s="259"/>
      <c r="G13" s="67"/>
      <c r="H13" s="67"/>
      <c r="I13" s="67"/>
      <c r="J13" s="67"/>
      <c r="K13" s="67"/>
      <c r="L13" s="67"/>
      <c r="M13" s="67"/>
      <c r="N13" s="67"/>
      <c r="O13" s="67"/>
      <c r="P13" s="7"/>
      <c r="Q13" s="7"/>
      <c r="R13" s="7"/>
      <c r="S13" s="7"/>
      <c r="T13" s="7"/>
      <c r="U13" s="68"/>
      <c r="V13" s="130"/>
      <c r="W13" s="7"/>
      <c r="X13" s="7"/>
    </row>
    <row r="14" spans="1:307" customFormat="1" ht="6" customHeight="1" x14ac:dyDescent="0.2">
      <c r="C14" s="224"/>
      <c r="D14" s="64"/>
      <c r="E14" s="65"/>
      <c r="F14" s="66"/>
      <c r="G14" s="66"/>
      <c r="H14" s="66"/>
      <c r="I14" s="67"/>
      <c r="J14" s="67"/>
      <c r="K14" s="67"/>
      <c r="L14" s="67"/>
      <c r="M14" s="67"/>
      <c r="N14" s="67"/>
      <c r="O14" s="67"/>
      <c r="P14" s="7"/>
      <c r="Q14" s="7"/>
      <c r="R14" s="7"/>
      <c r="S14" s="7"/>
      <c r="T14" s="7"/>
      <c r="U14" s="68"/>
      <c r="V14" s="130"/>
      <c r="W14" s="7"/>
      <c r="X14" s="7"/>
    </row>
    <row r="15" spans="1:307" customFormat="1" ht="6" customHeight="1" x14ac:dyDescent="0.2">
      <c r="C15" s="224"/>
      <c r="D15" s="64"/>
      <c r="E15" s="65"/>
      <c r="F15" s="66"/>
      <c r="G15" s="66"/>
      <c r="H15" s="66"/>
      <c r="I15" s="67"/>
      <c r="J15" s="67"/>
      <c r="K15" s="67"/>
      <c r="L15" s="67"/>
      <c r="M15" s="67"/>
      <c r="N15" s="67"/>
      <c r="O15" s="67"/>
      <c r="P15" s="7"/>
      <c r="Q15" s="7"/>
      <c r="R15" s="7"/>
      <c r="S15" s="7"/>
      <c r="T15" s="7"/>
      <c r="U15" s="68"/>
      <c r="V15" s="130"/>
      <c r="W15" s="7"/>
      <c r="X15" s="7"/>
    </row>
    <row r="16" spans="1:307" customFormat="1" ht="20.100000000000001" customHeight="1" x14ac:dyDescent="0.2">
      <c r="C16" s="224"/>
      <c r="D16" s="70"/>
      <c r="E16" s="71" t="s">
        <v>82</v>
      </c>
      <c r="F16" s="225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77"/>
      <c r="V16" s="130"/>
      <c r="W16" s="67"/>
      <c r="X16" s="7"/>
    </row>
    <row r="17" spans="1:307" ht="20.100000000000001" customHeight="1" x14ac:dyDescent="0.2">
      <c r="A17" s="8"/>
      <c r="B17" s="12"/>
      <c r="C17" s="16"/>
      <c r="D17" s="25"/>
      <c r="E17" s="253" t="s">
        <v>95</v>
      </c>
      <c r="F17" s="254"/>
      <c r="G17" s="254"/>
      <c r="H17" s="254"/>
      <c r="I17" s="254"/>
      <c r="J17" s="153"/>
      <c r="K17" s="154"/>
      <c r="L17" s="154"/>
      <c r="M17" s="154"/>
      <c r="N17" s="154"/>
      <c r="O17" s="155"/>
      <c r="P17" s="155"/>
      <c r="Q17" s="156"/>
      <c r="R17" s="156"/>
      <c r="S17" s="156"/>
      <c r="T17" s="156"/>
      <c r="U17" s="18"/>
      <c r="V17" s="130"/>
      <c r="W17" s="17"/>
      <c r="X17" s="8"/>
      <c r="Y17" s="8"/>
      <c r="Z17" s="8"/>
      <c r="AA17" s="8"/>
      <c r="AB17" s="11"/>
      <c r="AC17" s="11"/>
      <c r="AD17"/>
      <c r="AE17" s="11"/>
      <c r="AF17" s="11"/>
      <c r="AG17" s="11"/>
      <c r="AH17" s="11"/>
      <c r="AI17" s="11"/>
      <c r="AJ17" s="11"/>
      <c r="AK17" s="11"/>
      <c r="AL17" s="23"/>
      <c r="AM17" s="24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</row>
    <row r="18" spans="1:307" ht="60" customHeight="1" x14ac:dyDescent="0.2">
      <c r="A18" s="8"/>
      <c r="B18" s="12"/>
      <c r="C18" s="16"/>
      <c r="D18" s="25"/>
      <c r="E18" s="157" t="s">
        <v>27</v>
      </c>
      <c r="F18" s="157" t="s">
        <v>6</v>
      </c>
      <c r="G18" s="158" t="s">
        <v>80</v>
      </c>
      <c r="H18" s="159" t="s">
        <v>28</v>
      </c>
      <c r="I18" s="159" t="s">
        <v>31</v>
      </c>
      <c r="J18" s="159" t="s">
        <v>32</v>
      </c>
      <c r="K18" s="159" t="s">
        <v>33</v>
      </c>
      <c r="L18" s="159" t="s">
        <v>83</v>
      </c>
      <c r="M18" s="158" t="s">
        <v>36</v>
      </c>
      <c r="N18" s="158" t="s">
        <v>37</v>
      </c>
      <c r="O18" s="159" t="s">
        <v>30</v>
      </c>
      <c r="P18" s="158" t="s">
        <v>29</v>
      </c>
      <c r="Q18" s="159" t="s">
        <v>34</v>
      </c>
      <c r="R18" s="157" t="s">
        <v>71</v>
      </c>
      <c r="S18" s="157" t="s">
        <v>93</v>
      </c>
      <c r="T18" s="157" t="s">
        <v>94</v>
      </c>
      <c r="U18" s="18"/>
      <c r="V18" s="17"/>
      <c r="W18" s="17"/>
      <c r="X18" s="8"/>
      <c r="Y18" s="8"/>
      <c r="Z18" s="8"/>
      <c r="AA18" s="8"/>
      <c r="AB18" s="11"/>
      <c r="AC18" s="129"/>
      <c r="AD18" s="130" t="s">
        <v>132</v>
      </c>
      <c r="AE18" s="131"/>
      <c r="AF18" s="131"/>
      <c r="AG18" s="11"/>
      <c r="AH18" s="11"/>
      <c r="AI18" s="11"/>
      <c r="AJ18" s="11"/>
      <c r="AK18" s="11"/>
      <c r="AL18" s="23"/>
      <c r="AM18" s="24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</row>
    <row r="19" spans="1:307" ht="44.25" customHeight="1" x14ac:dyDescent="0.2">
      <c r="A19" s="160"/>
      <c r="B19" s="161"/>
      <c r="C19" s="162"/>
      <c r="D19" s="163"/>
      <c r="E19" s="201"/>
      <c r="F19" s="202"/>
      <c r="G19" s="164" t="str">
        <f>IFERROR(VLOOKUP(E19&amp;"+"&amp;F19,$Z$19:$AC$47,4,0),"")</f>
        <v/>
      </c>
      <c r="H19" s="203"/>
      <c r="I19" s="204"/>
      <c r="J19" s="205"/>
      <c r="K19" s="206"/>
      <c r="L19" s="207"/>
      <c r="M19" s="165" t="str">
        <f t="shared" ref="M19:M82" si="0">IFERROR(J19/100*W19,"")</f>
        <v/>
      </c>
      <c r="N19" s="165" t="str">
        <f t="shared" ref="N19:N82" si="1">IFERROR(K19/100*W19,"")</f>
        <v/>
      </c>
      <c r="O19" s="210"/>
      <c r="P19" s="243"/>
      <c r="Q19" s="211"/>
      <c r="R19" s="212"/>
      <c r="S19" s="212"/>
      <c r="T19" s="212"/>
      <c r="U19" s="166"/>
      <c r="V19" s="17"/>
      <c r="W19" s="17" t="str">
        <f>IF(L19="50 %","50",IF(L19="60 %","60",""))</f>
        <v/>
      </c>
      <c r="X19" s="8"/>
      <c r="Y19" s="8"/>
      <c r="Z19" s="8" t="str">
        <f>AA19&amp;"+"&amp;AB19</f>
        <v>I.+1.</v>
      </c>
      <c r="AA19" s="129" t="s">
        <v>64</v>
      </c>
      <c r="AB19" s="7" t="s">
        <v>42</v>
      </c>
      <c r="AC19" s="7" t="s">
        <v>97</v>
      </c>
      <c r="AD19" s="167" t="str">
        <f>IF(E19="I.","A",IF(E19="II.","B",IF(E19="III.","C_",IF(E19="IV.","D",""))))</f>
        <v/>
      </c>
      <c r="AE19" s="11"/>
      <c r="AF19" s="11"/>
      <c r="AG19" s="11"/>
      <c r="AH19" s="11"/>
      <c r="AI19" s="11"/>
      <c r="AJ19" s="11"/>
      <c r="AK19" s="11"/>
      <c r="AL19" s="13"/>
      <c r="AM19" s="14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</row>
    <row r="20" spans="1:307" ht="44.25" customHeight="1" x14ac:dyDescent="0.2">
      <c r="A20" s="160"/>
      <c r="B20" s="161"/>
      <c r="C20" s="162"/>
      <c r="D20" s="163"/>
      <c r="E20" s="201"/>
      <c r="F20" s="202"/>
      <c r="G20" s="164" t="str">
        <f t="shared" ref="G20:G83" si="2">IFERROR(VLOOKUP(E20&amp;"+"&amp;F20,$Z$19:$AC$47,4,0),"")</f>
        <v/>
      </c>
      <c r="H20" s="203"/>
      <c r="I20" s="204"/>
      <c r="J20" s="208"/>
      <c r="K20" s="206"/>
      <c r="L20" s="207"/>
      <c r="M20" s="165" t="str">
        <f t="shared" si="0"/>
        <v/>
      </c>
      <c r="N20" s="165" t="str">
        <f t="shared" si="1"/>
        <v/>
      </c>
      <c r="O20" s="210"/>
      <c r="P20" s="243"/>
      <c r="Q20" s="211"/>
      <c r="R20" s="212"/>
      <c r="S20" s="212"/>
      <c r="T20" s="212"/>
      <c r="U20" s="166"/>
      <c r="V20" s="17"/>
      <c r="W20" s="17" t="str">
        <f t="shared" ref="W20:W82" si="3">IF(L20="50 %","50",IF(L20="60 %","60",""))</f>
        <v/>
      </c>
      <c r="X20" s="8"/>
      <c r="Y20" s="8"/>
      <c r="Z20" s="8" t="str">
        <f t="shared" ref="Z20:Z47" si="4">AA20&amp;"+"&amp;AB20</f>
        <v>I.+2.</v>
      </c>
      <c r="AA20" s="129" t="s">
        <v>64</v>
      </c>
      <c r="AB20" s="7" t="s">
        <v>43</v>
      </c>
      <c r="AC20" s="7" t="s">
        <v>98</v>
      </c>
      <c r="AD20" s="167" t="str">
        <f t="shared" ref="AD20:AD83" si="5">IF(E20="I.","A",IF(E20="II.","B",IF(E20="III.","C_",IF(E20="IV.","D",""))))</f>
        <v/>
      </c>
      <c r="AE20" s="11"/>
      <c r="AF20" s="11"/>
      <c r="AG20" s="11"/>
      <c r="AH20" s="11"/>
      <c r="AI20" s="11"/>
      <c r="AJ20" s="11"/>
      <c r="AK20" s="11"/>
      <c r="AL20" s="23"/>
      <c r="AM20" s="24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</row>
    <row r="21" spans="1:307" ht="44.25" customHeight="1" x14ac:dyDescent="0.2">
      <c r="A21" s="160"/>
      <c r="B21" s="161"/>
      <c r="C21" s="162"/>
      <c r="D21" s="163"/>
      <c r="E21" s="201"/>
      <c r="F21" s="202"/>
      <c r="G21" s="164" t="str">
        <f t="shared" si="2"/>
        <v/>
      </c>
      <c r="H21" s="203"/>
      <c r="I21" s="204"/>
      <c r="J21" s="208"/>
      <c r="K21" s="206"/>
      <c r="L21" s="207"/>
      <c r="M21" s="165" t="str">
        <f t="shared" si="0"/>
        <v/>
      </c>
      <c r="N21" s="165" t="str">
        <f t="shared" si="1"/>
        <v/>
      </c>
      <c r="O21" s="210"/>
      <c r="P21" s="243"/>
      <c r="Q21" s="211"/>
      <c r="R21" s="212"/>
      <c r="S21" s="212"/>
      <c r="T21" s="212"/>
      <c r="U21" s="166"/>
      <c r="V21" s="17"/>
      <c r="W21" s="17" t="str">
        <f t="shared" si="3"/>
        <v/>
      </c>
      <c r="X21" s="8"/>
      <c r="Y21" s="8"/>
      <c r="Z21" s="8" t="str">
        <f t="shared" si="4"/>
        <v>I.+3.</v>
      </c>
      <c r="AA21" s="129" t="s">
        <v>64</v>
      </c>
      <c r="AB21" s="7" t="s">
        <v>44</v>
      </c>
      <c r="AC21" s="7" t="s">
        <v>99</v>
      </c>
      <c r="AD21" s="167" t="str">
        <f t="shared" si="5"/>
        <v/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</row>
    <row r="22" spans="1:307" ht="44.25" customHeight="1" x14ac:dyDescent="0.2">
      <c r="A22" s="160"/>
      <c r="B22" s="161"/>
      <c r="C22" s="162"/>
      <c r="D22" s="163"/>
      <c r="E22" s="201"/>
      <c r="F22" s="202"/>
      <c r="G22" s="164" t="str">
        <f t="shared" si="2"/>
        <v/>
      </c>
      <c r="H22" s="203"/>
      <c r="I22" s="204"/>
      <c r="J22" s="208"/>
      <c r="K22" s="206"/>
      <c r="L22" s="207"/>
      <c r="M22" s="165" t="str">
        <f t="shared" si="0"/>
        <v/>
      </c>
      <c r="N22" s="165" t="str">
        <f t="shared" si="1"/>
        <v/>
      </c>
      <c r="O22" s="210"/>
      <c r="P22" s="243"/>
      <c r="Q22" s="211"/>
      <c r="R22" s="212"/>
      <c r="S22" s="212"/>
      <c r="T22" s="212"/>
      <c r="U22" s="166"/>
      <c r="V22" s="17"/>
      <c r="W22" s="17" t="str">
        <f t="shared" si="3"/>
        <v/>
      </c>
      <c r="X22" s="8"/>
      <c r="Y22" s="8"/>
      <c r="Z22" s="8" t="str">
        <f t="shared" si="4"/>
        <v>I.+4.</v>
      </c>
      <c r="AA22" s="129" t="s">
        <v>64</v>
      </c>
      <c r="AB22" s="7" t="s">
        <v>45</v>
      </c>
      <c r="AC22" s="7" t="s">
        <v>100</v>
      </c>
      <c r="AD22" s="167" t="str">
        <f t="shared" si="5"/>
        <v/>
      </c>
      <c r="AE22" s="11"/>
      <c r="AF22" s="11"/>
      <c r="AG22" s="30"/>
      <c r="AH22" s="11"/>
      <c r="AI22" s="11"/>
      <c r="AJ22" s="11"/>
      <c r="AK22" s="11"/>
      <c r="AL22" s="23"/>
      <c r="AM22" s="24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</row>
    <row r="23" spans="1:307" ht="44.25" customHeight="1" x14ac:dyDescent="0.2">
      <c r="A23" s="160"/>
      <c r="B23" s="161"/>
      <c r="C23" s="162"/>
      <c r="D23" s="163"/>
      <c r="E23" s="201"/>
      <c r="F23" s="202"/>
      <c r="G23" s="164" t="str">
        <f t="shared" si="2"/>
        <v/>
      </c>
      <c r="H23" s="209"/>
      <c r="I23" s="204"/>
      <c r="J23" s="208"/>
      <c r="K23" s="206"/>
      <c r="L23" s="207"/>
      <c r="M23" s="165" t="str">
        <f t="shared" si="0"/>
        <v/>
      </c>
      <c r="N23" s="165" t="str">
        <f t="shared" si="1"/>
        <v/>
      </c>
      <c r="O23" s="210"/>
      <c r="P23" s="243"/>
      <c r="Q23" s="211"/>
      <c r="R23" s="212"/>
      <c r="S23" s="212"/>
      <c r="T23" s="212"/>
      <c r="U23" s="166"/>
      <c r="V23" s="17"/>
      <c r="W23" s="17" t="str">
        <f t="shared" si="3"/>
        <v/>
      </c>
      <c r="X23" s="8"/>
      <c r="Y23" s="8"/>
      <c r="Z23" s="8" t="str">
        <f t="shared" si="4"/>
        <v>I.+5.</v>
      </c>
      <c r="AA23" s="129" t="s">
        <v>64</v>
      </c>
      <c r="AB23" s="7" t="s">
        <v>46</v>
      </c>
      <c r="AC23" s="7" t="s">
        <v>101</v>
      </c>
      <c r="AD23" s="167" t="str">
        <f t="shared" si="5"/>
        <v/>
      </c>
      <c r="AE23" s="11"/>
      <c r="AF23" s="11"/>
      <c r="AG23" s="11"/>
      <c r="AH23" s="11"/>
      <c r="AI23" s="11"/>
      <c r="AJ23" s="11"/>
      <c r="AK23" s="11"/>
      <c r="AL23" s="23"/>
      <c r="AM23" s="24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</row>
    <row r="24" spans="1:307" s="161" customFormat="1" ht="44.25" customHeight="1" x14ac:dyDescent="0.2">
      <c r="A24" s="160"/>
      <c r="C24" s="162"/>
      <c r="D24" s="163"/>
      <c r="E24" s="201"/>
      <c r="F24" s="202"/>
      <c r="G24" s="164" t="str">
        <f t="shared" si="2"/>
        <v/>
      </c>
      <c r="H24" s="203"/>
      <c r="I24" s="204"/>
      <c r="J24" s="208"/>
      <c r="K24" s="206"/>
      <c r="L24" s="207"/>
      <c r="M24" s="165" t="str">
        <f t="shared" si="0"/>
        <v/>
      </c>
      <c r="N24" s="165" t="str">
        <f t="shared" si="1"/>
        <v/>
      </c>
      <c r="O24" s="210"/>
      <c r="P24" s="243"/>
      <c r="Q24" s="211"/>
      <c r="R24" s="212"/>
      <c r="S24" s="212"/>
      <c r="T24" s="212"/>
      <c r="U24" s="166"/>
      <c r="V24" s="17"/>
      <c r="W24" s="17" t="str">
        <f t="shared" si="3"/>
        <v/>
      </c>
      <c r="X24" s="8"/>
      <c r="Y24" s="8"/>
      <c r="Z24" s="8" t="str">
        <f t="shared" si="4"/>
        <v>I.+6.</v>
      </c>
      <c r="AA24" s="129" t="s">
        <v>64</v>
      </c>
      <c r="AB24" s="7" t="s">
        <v>47</v>
      </c>
      <c r="AC24" s="7" t="s">
        <v>48</v>
      </c>
      <c r="AD24" s="167" t="str">
        <f t="shared" si="5"/>
        <v/>
      </c>
      <c r="AE24" s="12"/>
      <c r="AF24" s="12"/>
      <c r="AG24" s="12"/>
      <c r="AH24" s="12"/>
      <c r="AI24" s="12"/>
      <c r="AJ24" s="12"/>
      <c r="AK24" s="12"/>
      <c r="AL24" s="23"/>
      <c r="AM24" s="24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</row>
    <row r="25" spans="1:307" ht="44.25" customHeight="1" x14ac:dyDescent="0.2">
      <c r="A25" s="160"/>
      <c r="B25" s="161"/>
      <c r="C25" s="162"/>
      <c r="D25" s="163"/>
      <c r="E25" s="201"/>
      <c r="F25" s="202"/>
      <c r="G25" s="164" t="str">
        <f t="shared" si="2"/>
        <v/>
      </c>
      <c r="H25" s="203"/>
      <c r="I25" s="204"/>
      <c r="J25" s="208"/>
      <c r="K25" s="206"/>
      <c r="L25" s="207"/>
      <c r="M25" s="165" t="str">
        <f t="shared" si="0"/>
        <v/>
      </c>
      <c r="N25" s="165" t="str">
        <f t="shared" si="1"/>
        <v/>
      </c>
      <c r="O25" s="210"/>
      <c r="P25" s="243"/>
      <c r="Q25" s="211"/>
      <c r="R25" s="212"/>
      <c r="S25" s="212"/>
      <c r="T25" s="212"/>
      <c r="U25" s="166"/>
      <c r="V25" s="17"/>
      <c r="W25" s="17" t="str">
        <f t="shared" si="3"/>
        <v/>
      </c>
      <c r="X25" s="8"/>
      <c r="Y25" s="8"/>
      <c r="Z25" s="8" t="str">
        <f t="shared" si="4"/>
        <v>I.+7.</v>
      </c>
      <c r="AA25" s="129" t="s">
        <v>64</v>
      </c>
      <c r="AB25" s="7" t="s">
        <v>54</v>
      </c>
      <c r="AC25" s="7" t="s">
        <v>102</v>
      </c>
      <c r="AD25" s="167" t="str">
        <f t="shared" si="5"/>
        <v/>
      </c>
      <c r="AE25" s="11"/>
      <c r="AF25" s="11"/>
      <c r="AG25" s="11"/>
      <c r="AH25" s="11"/>
      <c r="AI25" s="11"/>
      <c r="AJ25" s="11"/>
      <c r="AK25" s="11"/>
      <c r="AL25" s="23"/>
      <c r="AM25" s="24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</row>
    <row r="26" spans="1:307" ht="44.25" customHeight="1" x14ac:dyDescent="0.2">
      <c r="A26" s="160"/>
      <c r="B26" s="161"/>
      <c r="C26" s="162"/>
      <c r="D26" s="163"/>
      <c r="E26" s="201"/>
      <c r="F26" s="202"/>
      <c r="G26" s="164" t="str">
        <f t="shared" si="2"/>
        <v/>
      </c>
      <c r="H26" s="203"/>
      <c r="I26" s="204"/>
      <c r="J26" s="208"/>
      <c r="K26" s="206"/>
      <c r="L26" s="207"/>
      <c r="M26" s="165" t="str">
        <f t="shared" si="0"/>
        <v/>
      </c>
      <c r="N26" s="165" t="str">
        <f t="shared" si="1"/>
        <v/>
      </c>
      <c r="O26" s="210"/>
      <c r="P26" s="243"/>
      <c r="Q26" s="211"/>
      <c r="R26" s="212"/>
      <c r="S26" s="212"/>
      <c r="T26" s="212"/>
      <c r="U26" s="166"/>
      <c r="V26" s="17"/>
      <c r="W26" s="17" t="str">
        <f t="shared" si="3"/>
        <v/>
      </c>
      <c r="X26" s="8"/>
      <c r="Y26" s="8"/>
      <c r="Z26" s="8" t="str">
        <f t="shared" si="4"/>
        <v>II.+1.</v>
      </c>
      <c r="AA26" s="130" t="s">
        <v>65</v>
      </c>
      <c r="AB26" s="7" t="s">
        <v>42</v>
      </c>
      <c r="AC26" s="7" t="s">
        <v>97</v>
      </c>
      <c r="AD26" s="167" t="str">
        <f t="shared" si="5"/>
        <v/>
      </c>
      <c r="AE26" s="11"/>
      <c r="AF26" s="11"/>
      <c r="AG26" s="11"/>
      <c r="AH26" s="11"/>
      <c r="AI26" s="11"/>
      <c r="AJ26" s="11"/>
      <c r="AK26" s="11"/>
      <c r="AL26" s="23"/>
      <c r="AM26" s="24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</row>
    <row r="27" spans="1:307" s="168" customFormat="1" ht="44.25" customHeight="1" x14ac:dyDescent="0.2">
      <c r="A27" s="160"/>
      <c r="B27" s="161"/>
      <c r="C27" s="162"/>
      <c r="D27" s="163"/>
      <c r="E27" s="201"/>
      <c r="F27" s="202"/>
      <c r="G27" s="164" t="str">
        <f t="shared" si="2"/>
        <v/>
      </c>
      <c r="H27" s="203"/>
      <c r="I27" s="204"/>
      <c r="J27" s="208"/>
      <c r="K27" s="206"/>
      <c r="L27" s="207"/>
      <c r="M27" s="165" t="str">
        <f t="shared" si="0"/>
        <v/>
      </c>
      <c r="N27" s="165" t="str">
        <f t="shared" si="1"/>
        <v/>
      </c>
      <c r="O27" s="210"/>
      <c r="P27" s="243"/>
      <c r="Q27" s="211"/>
      <c r="R27" s="212"/>
      <c r="S27" s="212"/>
      <c r="T27" s="212"/>
      <c r="U27" s="166"/>
      <c r="V27" s="17"/>
      <c r="W27" s="17" t="str">
        <f t="shared" si="3"/>
        <v/>
      </c>
      <c r="X27" s="8"/>
      <c r="Y27" s="8"/>
      <c r="Z27" s="8" t="str">
        <f t="shared" si="4"/>
        <v>II.+2.</v>
      </c>
      <c r="AA27" s="130" t="s">
        <v>65</v>
      </c>
      <c r="AB27" s="7" t="s">
        <v>43</v>
      </c>
      <c r="AC27" s="7" t="s">
        <v>50</v>
      </c>
      <c r="AD27" s="167" t="str">
        <f t="shared" si="5"/>
        <v/>
      </c>
      <c r="AE27" s="109"/>
      <c r="AF27" s="109"/>
      <c r="AG27" s="109"/>
      <c r="AH27" s="109"/>
      <c r="AI27" s="109"/>
      <c r="AJ27" s="109"/>
      <c r="AK27" s="109"/>
      <c r="AL27" s="23"/>
      <c r="AM27" s="24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109"/>
      <c r="CH27" s="109"/>
      <c r="CI27" s="109"/>
      <c r="CJ27" s="109"/>
      <c r="CK27" s="109"/>
      <c r="CL27" s="109"/>
      <c r="CM27" s="109"/>
      <c r="CN27" s="109"/>
      <c r="CO27" s="109"/>
      <c r="CP27" s="109"/>
      <c r="CQ27" s="109"/>
      <c r="CR27" s="109"/>
      <c r="CS27" s="109"/>
      <c r="CT27" s="109"/>
      <c r="CU27" s="109"/>
      <c r="CV27" s="109"/>
      <c r="CW27" s="109"/>
      <c r="CX27" s="109"/>
      <c r="CY27" s="109"/>
      <c r="CZ27" s="109"/>
      <c r="DA27" s="109"/>
      <c r="DB27" s="109"/>
      <c r="DC27" s="109"/>
      <c r="DD27" s="109"/>
      <c r="DE27" s="109"/>
      <c r="DF27" s="109"/>
      <c r="DG27" s="109"/>
      <c r="DH27" s="109"/>
      <c r="DI27" s="109"/>
      <c r="DJ27" s="109"/>
      <c r="DK27" s="109"/>
      <c r="DL27" s="109"/>
      <c r="DM27" s="109"/>
      <c r="DN27" s="109"/>
      <c r="DO27" s="109"/>
      <c r="DP27" s="109"/>
      <c r="DQ27" s="109"/>
      <c r="DR27" s="109"/>
      <c r="DS27" s="109"/>
      <c r="DT27" s="109"/>
      <c r="DU27" s="109"/>
      <c r="DV27" s="109"/>
      <c r="DW27" s="109"/>
      <c r="DX27" s="109"/>
      <c r="DY27" s="109"/>
      <c r="DZ27" s="109"/>
      <c r="EA27" s="109"/>
      <c r="EB27" s="109"/>
      <c r="EC27" s="109"/>
      <c r="ED27" s="109"/>
      <c r="EE27" s="109"/>
      <c r="EF27" s="109"/>
      <c r="EG27" s="109"/>
      <c r="EH27" s="109"/>
      <c r="EI27" s="109"/>
      <c r="EJ27" s="109"/>
      <c r="EK27" s="109"/>
      <c r="EL27" s="109"/>
      <c r="EM27" s="109"/>
      <c r="EN27" s="109"/>
      <c r="EO27" s="109"/>
      <c r="EP27" s="109"/>
      <c r="EQ27" s="109"/>
      <c r="ER27" s="109"/>
      <c r="ES27" s="109"/>
      <c r="ET27" s="109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09"/>
      <c r="FG27" s="109"/>
      <c r="FH27" s="109"/>
      <c r="FI27" s="109"/>
      <c r="FJ27" s="109"/>
      <c r="FK27" s="109"/>
      <c r="FL27" s="109"/>
      <c r="FM27" s="109"/>
      <c r="FN27" s="109"/>
      <c r="FO27" s="109"/>
      <c r="FP27" s="109"/>
      <c r="FQ27" s="109"/>
      <c r="FR27" s="109"/>
      <c r="FS27" s="109"/>
      <c r="FT27" s="109"/>
      <c r="FU27" s="109"/>
      <c r="FV27" s="109"/>
      <c r="FW27" s="109"/>
      <c r="FX27" s="109"/>
      <c r="FY27" s="109"/>
      <c r="FZ27" s="109"/>
      <c r="GA27" s="109"/>
      <c r="GB27" s="109"/>
      <c r="GC27" s="109"/>
      <c r="GD27" s="109"/>
      <c r="GE27" s="109"/>
      <c r="GF27" s="109"/>
      <c r="GG27" s="109"/>
      <c r="GH27" s="109"/>
      <c r="GI27" s="109"/>
      <c r="GJ27" s="109"/>
      <c r="GK27" s="109"/>
      <c r="GL27" s="109"/>
      <c r="GM27" s="109"/>
      <c r="GN27" s="109"/>
      <c r="GO27" s="109"/>
      <c r="GP27" s="109"/>
      <c r="GQ27" s="109"/>
      <c r="GR27" s="109"/>
      <c r="GS27" s="109"/>
      <c r="GT27" s="109"/>
      <c r="GU27" s="109"/>
      <c r="GV27" s="109"/>
      <c r="GW27" s="109"/>
      <c r="GX27" s="109"/>
      <c r="GY27" s="109"/>
      <c r="GZ27" s="109"/>
      <c r="HA27" s="109"/>
      <c r="HB27" s="109"/>
      <c r="HC27" s="109"/>
      <c r="HD27" s="109"/>
      <c r="HE27" s="109"/>
      <c r="HF27" s="109"/>
      <c r="HG27" s="109"/>
      <c r="HH27" s="109"/>
      <c r="HI27" s="109"/>
      <c r="HJ27" s="109"/>
      <c r="HK27" s="109"/>
      <c r="HL27" s="109"/>
      <c r="HM27" s="109"/>
      <c r="HN27" s="109"/>
      <c r="HO27" s="109"/>
      <c r="HP27" s="109"/>
      <c r="HQ27" s="109"/>
      <c r="HR27" s="109"/>
      <c r="HS27" s="109"/>
      <c r="HT27" s="109"/>
      <c r="HU27" s="109"/>
      <c r="HV27" s="109"/>
      <c r="HW27" s="109"/>
      <c r="HX27" s="109"/>
      <c r="HY27" s="109"/>
      <c r="HZ27" s="109"/>
      <c r="IA27" s="109"/>
      <c r="IB27" s="109"/>
      <c r="IC27" s="109"/>
      <c r="ID27" s="109"/>
      <c r="IE27" s="109"/>
      <c r="IF27" s="109"/>
      <c r="IG27" s="109"/>
      <c r="IH27" s="109"/>
      <c r="II27" s="109"/>
      <c r="IJ27" s="109"/>
      <c r="IK27" s="109"/>
      <c r="IL27" s="109"/>
      <c r="IM27" s="109"/>
      <c r="IN27" s="109"/>
      <c r="IO27" s="109"/>
      <c r="IP27" s="109"/>
      <c r="IQ27" s="109"/>
      <c r="IR27" s="109"/>
      <c r="IS27" s="109"/>
      <c r="IT27" s="109"/>
      <c r="IU27" s="109"/>
      <c r="IV27" s="109"/>
      <c r="IW27" s="109"/>
      <c r="IX27" s="109"/>
      <c r="IY27" s="109"/>
      <c r="IZ27" s="109"/>
      <c r="JA27" s="109"/>
      <c r="JB27" s="109"/>
      <c r="JC27" s="109"/>
      <c r="JD27" s="109"/>
      <c r="JE27" s="109"/>
      <c r="JF27" s="109"/>
      <c r="JG27" s="109"/>
      <c r="JH27" s="109"/>
      <c r="JI27" s="109"/>
      <c r="JJ27" s="109"/>
      <c r="JK27" s="109"/>
      <c r="JL27" s="109"/>
      <c r="JM27" s="109"/>
      <c r="JN27" s="109"/>
      <c r="JO27" s="109"/>
      <c r="JP27" s="109"/>
      <c r="JQ27" s="109"/>
      <c r="JR27" s="109"/>
      <c r="JS27" s="109"/>
      <c r="JT27" s="109"/>
      <c r="JU27" s="109"/>
      <c r="JV27" s="109"/>
      <c r="JW27" s="109"/>
      <c r="JX27" s="109"/>
      <c r="JY27" s="109"/>
      <c r="JZ27" s="109"/>
      <c r="KA27" s="109"/>
      <c r="KB27" s="109"/>
      <c r="KC27" s="109"/>
      <c r="KD27" s="109"/>
      <c r="KE27" s="109"/>
      <c r="KF27" s="109"/>
      <c r="KG27" s="109"/>
      <c r="KH27" s="109"/>
      <c r="KI27" s="109"/>
      <c r="KJ27" s="109"/>
      <c r="KK27" s="109"/>
      <c r="KL27" s="109"/>
      <c r="KM27" s="109"/>
      <c r="KN27" s="109"/>
      <c r="KO27" s="109"/>
      <c r="KP27" s="109"/>
      <c r="KQ27" s="109"/>
      <c r="KR27" s="109"/>
      <c r="KS27" s="109"/>
      <c r="KT27" s="109"/>
      <c r="KU27" s="109"/>
    </row>
    <row r="28" spans="1:307" ht="44.25" customHeight="1" x14ac:dyDescent="0.2">
      <c r="A28" s="160"/>
      <c r="B28" s="161"/>
      <c r="C28" s="162"/>
      <c r="D28" s="163"/>
      <c r="E28" s="201"/>
      <c r="F28" s="202"/>
      <c r="G28" s="164" t="str">
        <f t="shared" si="2"/>
        <v/>
      </c>
      <c r="H28" s="203"/>
      <c r="I28" s="204"/>
      <c r="J28" s="208"/>
      <c r="K28" s="206"/>
      <c r="L28" s="207"/>
      <c r="M28" s="165" t="str">
        <f t="shared" si="0"/>
        <v/>
      </c>
      <c r="N28" s="165" t="str">
        <f t="shared" si="1"/>
        <v/>
      </c>
      <c r="O28" s="210"/>
      <c r="P28" s="243"/>
      <c r="Q28" s="211"/>
      <c r="R28" s="212"/>
      <c r="S28" s="212"/>
      <c r="T28" s="212"/>
      <c r="U28" s="166"/>
      <c r="V28" s="17"/>
      <c r="W28" s="17" t="str">
        <f t="shared" si="3"/>
        <v/>
      </c>
      <c r="X28" s="8"/>
      <c r="Y28" s="8"/>
      <c r="Z28" s="8" t="str">
        <f t="shared" si="4"/>
        <v>II.+3.</v>
      </c>
      <c r="AA28" s="130" t="s">
        <v>65</v>
      </c>
      <c r="AB28" s="7" t="s">
        <v>44</v>
      </c>
      <c r="AC28" s="7" t="s">
        <v>51</v>
      </c>
      <c r="AD28" s="167" t="str">
        <f t="shared" si="5"/>
        <v/>
      </c>
      <c r="AE28" s="11"/>
      <c r="AF28" s="11"/>
      <c r="AG28" s="11"/>
      <c r="AH28" s="11"/>
      <c r="AI28" s="11"/>
      <c r="AJ28" s="11"/>
      <c r="AK28" s="11"/>
      <c r="AL28" s="13"/>
      <c r="AM28" s="14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</row>
    <row r="29" spans="1:307" ht="44.25" customHeight="1" x14ac:dyDescent="0.2">
      <c r="A29" s="160"/>
      <c r="B29" s="161"/>
      <c r="C29" s="162"/>
      <c r="D29" s="163"/>
      <c r="E29" s="201"/>
      <c r="F29" s="202"/>
      <c r="G29" s="164" t="str">
        <f t="shared" si="2"/>
        <v/>
      </c>
      <c r="H29" s="203"/>
      <c r="I29" s="204"/>
      <c r="J29" s="208"/>
      <c r="K29" s="206"/>
      <c r="L29" s="207"/>
      <c r="M29" s="165" t="str">
        <f t="shared" si="0"/>
        <v/>
      </c>
      <c r="N29" s="165" t="str">
        <f t="shared" si="1"/>
        <v/>
      </c>
      <c r="O29" s="210"/>
      <c r="P29" s="243"/>
      <c r="Q29" s="211"/>
      <c r="R29" s="212"/>
      <c r="S29" s="212"/>
      <c r="T29" s="212"/>
      <c r="U29" s="166"/>
      <c r="V29" s="17"/>
      <c r="W29" s="17" t="str">
        <f t="shared" si="3"/>
        <v/>
      </c>
      <c r="X29" s="8"/>
      <c r="Y29" s="8"/>
      <c r="Z29" s="8" t="str">
        <f t="shared" si="4"/>
        <v>II.+4.</v>
      </c>
      <c r="AA29" s="130" t="s">
        <v>65</v>
      </c>
      <c r="AB29" s="7" t="s">
        <v>45</v>
      </c>
      <c r="AC29" s="7" t="s">
        <v>104</v>
      </c>
      <c r="AD29" s="167" t="str">
        <f t="shared" si="5"/>
        <v/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</row>
    <row r="30" spans="1:307" ht="44.25" customHeight="1" x14ac:dyDescent="0.2">
      <c r="A30" s="160"/>
      <c r="B30" s="161"/>
      <c r="C30" s="162"/>
      <c r="D30" s="163"/>
      <c r="E30" s="201"/>
      <c r="F30" s="202"/>
      <c r="G30" s="164" t="str">
        <f t="shared" si="2"/>
        <v/>
      </c>
      <c r="H30" s="203"/>
      <c r="I30" s="204"/>
      <c r="J30" s="208"/>
      <c r="K30" s="206"/>
      <c r="L30" s="207"/>
      <c r="M30" s="165" t="str">
        <f t="shared" si="0"/>
        <v/>
      </c>
      <c r="N30" s="165" t="str">
        <f t="shared" si="1"/>
        <v/>
      </c>
      <c r="O30" s="210"/>
      <c r="P30" s="243"/>
      <c r="Q30" s="211"/>
      <c r="R30" s="212"/>
      <c r="S30" s="212"/>
      <c r="T30" s="212"/>
      <c r="U30" s="166"/>
      <c r="V30" s="17"/>
      <c r="W30" s="17" t="str">
        <f t="shared" si="3"/>
        <v/>
      </c>
      <c r="X30" s="8"/>
      <c r="Y30" s="8"/>
      <c r="Z30" s="8" t="str">
        <f t="shared" si="4"/>
        <v>II.+5.</v>
      </c>
      <c r="AA30" s="130" t="s">
        <v>65</v>
      </c>
      <c r="AB30" s="7" t="s">
        <v>46</v>
      </c>
      <c r="AC30" s="7" t="s">
        <v>105</v>
      </c>
      <c r="AD30" s="167" t="str">
        <f t="shared" si="5"/>
        <v/>
      </c>
      <c r="AE30" s="11"/>
      <c r="AF30" s="11"/>
      <c r="AG30" s="11"/>
      <c r="AH30" s="11"/>
      <c r="AI30" s="11"/>
      <c r="AJ30" s="11"/>
      <c r="AK30" s="11"/>
      <c r="AL30" s="31"/>
      <c r="AM30" s="15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</row>
    <row r="31" spans="1:307" ht="44.25" customHeight="1" x14ac:dyDescent="0.2">
      <c r="A31" s="160"/>
      <c r="B31" s="161"/>
      <c r="C31" s="162"/>
      <c r="D31" s="163"/>
      <c r="E31" s="201"/>
      <c r="F31" s="202"/>
      <c r="G31" s="164" t="str">
        <f t="shared" si="2"/>
        <v/>
      </c>
      <c r="H31" s="203"/>
      <c r="I31" s="204"/>
      <c r="J31" s="208"/>
      <c r="K31" s="206"/>
      <c r="L31" s="207"/>
      <c r="M31" s="165" t="str">
        <f t="shared" si="0"/>
        <v/>
      </c>
      <c r="N31" s="165" t="str">
        <f t="shared" si="1"/>
        <v/>
      </c>
      <c r="O31" s="210"/>
      <c r="P31" s="243"/>
      <c r="Q31" s="211"/>
      <c r="R31" s="212"/>
      <c r="S31" s="212"/>
      <c r="T31" s="212"/>
      <c r="U31" s="166"/>
      <c r="V31" s="17"/>
      <c r="W31" s="17" t="str">
        <f t="shared" si="3"/>
        <v/>
      </c>
      <c r="X31" s="8"/>
      <c r="Y31" s="8"/>
      <c r="Z31" s="8" t="str">
        <f t="shared" si="4"/>
        <v>II.+6.</v>
      </c>
      <c r="AA31" s="130" t="s">
        <v>65</v>
      </c>
      <c r="AB31" s="7" t="s">
        <v>47</v>
      </c>
      <c r="AC31" s="7" t="s">
        <v>102</v>
      </c>
      <c r="AD31" s="167" t="str">
        <f t="shared" si="5"/>
        <v/>
      </c>
      <c r="AE31" s="11"/>
      <c r="AF31" s="11"/>
      <c r="AG31" s="11"/>
      <c r="AH31" s="11"/>
      <c r="AI31" s="11"/>
      <c r="AJ31" s="11"/>
      <c r="AK31" s="11"/>
      <c r="AL31" s="31"/>
      <c r="AM31" s="15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</row>
    <row r="32" spans="1:307" s="161" customFormat="1" ht="44.25" customHeight="1" x14ac:dyDescent="0.2">
      <c r="A32" s="160"/>
      <c r="C32" s="162"/>
      <c r="D32" s="163"/>
      <c r="E32" s="201"/>
      <c r="F32" s="202"/>
      <c r="G32" s="164" t="str">
        <f t="shared" si="2"/>
        <v/>
      </c>
      <c r="H32" s="203"/>
      <c r="I32" s="204"/>
      <c r="J32" s="208"/>
      <c r="K32" s="206"/>
      <c r="L32" s="207"/>
      <c r="M32" s="165" t="str">
        <f t="shared" si="0"/>
        <v/>
      </c>
      <c r="N32" s="165" t="str">
        <f t="shared" si="1"/>
        <v/>
      </c>
      <c r="O32" s="210"/>
      <c r="P32" s="243"/>
      <c r="Q32" s="211"/>
      <c r="R32" s="212"/>
      <c r="S32" s="212"/>
      <c r="T32" s="212"/>
      <c r="U32" s="166"/>
      <c r="V32" s="17"/>
      <c r="W32" s="17" t="str">
        <f t="shared" si="3"/>
        <v/>
      </c>
      <c r="X32" s="8"/>
      <c r="Y32" s="8"/>
      <c r="Z32" s="8" t="str">
        <f t="shared" si="4"/>
        <v>III.+1.</v>
      </c>
      <c r="AA32" s="131" t="s">
        <v>66</v>
      </c>
      <c r="AB32" s="7" t="s">
        <v>42</v>
      </c>
      <c r="AC32" s="7" t="s">
        <v>97</v>
      </c>
      <c r="AD32" s="167" t="str">
        <f t="shared" si="5"/>
        <v/>
      </c>
      <c r="AE32" s="12"/>
      <c r="AF32" s="12"/>
      <c r="AG32" s="12"/>
      <c r="AH32" s="12"/>
      <c r="AI32" s="12"/>
      <c r="AJ32" s="12"/>
      <c r="AK32" s="12"/>
      <c r="AL32" s="31"/>
      <c r="AM32" s="15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</row>
    <row r="33" spans="1:307" s="161" customFormat="1" ht="44.25" customHeight="1" x14ac:dyDescent="0.2">
      <c r="A33" s="160"/>
      <c r="C33" s="162"/>
      <c r="D33" s="163"/>
      <c r="E33" s="201"/>
      <c r="F33" s="202"/>
      <c r="G33" s="164" t="str">
        <f t="shared" si="2"/>
        <v/>
      </c>
      <c r="H33" s="203"/>
      <c r="I33" s="204"/>
      <c r="J33" s="208"/>
      <c r="K33" s="206"/>
      <c r="L33" s="207"/>
      <c r="M33" s="165" t="str">
        <f t="shared" si="0"/>
        <v/>
      </c>
      <c r="N33" s="165" t="str">
        <f t="shared" si="1"/>
        <v/>
      </c>
      <c r="O33" s="210"/>
      <c r="P33" s="243"/>
      <c r="Q33" s="211"/>
      <c r="R33" s="212"/>
      <c r="S33" s="212"/>
      <c r="T33" s="212"/>
      <c r="U33" s="166"/>
      <c r="V33" s="17"/>
      <c r="W33" s="17" t="str">
        <f t="shared" si="3"/>
        <v/>
      </c>
      <c r="X33" s="8"/>
      <c r="Y33" s="8"/>
      <c r="Z33" s="8" t="str">
        <f t="shared" si="4"/>
        <v>III.+2.</v>
      </c>
      <c r="AA33" s="131" t="s">
        <v>66</v>
      </c>
      <c r="AB33" s="7" t="s">
        <v>43</v>
      </c>
      <c r="AC33" s="7" t="s">
        <v>108</v>
      </c>
      <c r="AD33" s="167" t="str">
        <f t="shared" si="5"/>
        <v/>
      </c>
      <c r="AE33" s="12"/>
      <c r="AF33" s="12"/>
      <c r="AG33" s="12"/>
      <c r="AH33" s="12"/>
      <c r="AI33" s="12"/>
      <c r="AJ33" s="12"/>
      <c r="AK33" s="12"/>
      <c r="AL33" s="31"/>
      <c r="AM33" s="15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</row>
    <row r="34" spans="1:307" s="161" customFormat="1" ht="44.25" customHeight="1" x14ac:dyDescent="0.2">
      <c r="A34" s="160"/>
      <c r="C34" s="162"/>
      <c r="D34" s="163"/>
      <c r="E34" s="201"/>
      <c r="F34" s="202"/>
      <c r="G34" s="164" t="str">
        <f t="shared" si="2"/>
        <v/>
      </c>
      <c r="H34" s="203"/>
      <c r="I34" s="204"/>
      <c r="J34" s="208"/>
      <c r="K34" s="206"/>
      <c r="L34" s="207"/>
      <c r="M34" s="165" t="str">
        <f t="shared" si="0"/>
        <v/>
      </c>
      <c r="N34" s="165" t="str">
        <f t="shared" si="1"/>
        <v/>
      </c>
      <c r="O34" s="210"/>
      <c r="P34" s="243"/>
      <c r="Q34" s="211"/>
      <c r="R34" s="212"/>
      <c r="S34" s="212"/>
      <c r="T34" s="212"/>
      <c r="U34" s="166"/>
      <c r="V34" s="17"/>
      <c r="W34" s="17" t="str">
        <f t="shared" si="3"/>
        <v/>
      </c>
      <c r="X34" s="8"/>
      <c r="Y34" s="8"/>
      <c r="Z34" s="8" t="str">
        <f t="shared" si="4"/>
        <v>III.+3.</v>
      </c>
      <c r="AA34" s="131" t="s">
        <v>66</v>
      </c>
      <c r="AB34" s="7" t="s">
        <v>44</v>
      </c>
      <c r="AC34" s="7" t="s">
        <v>109</v>
      </c>
      <c r="AD34" s="167" t="str">
        <f t="shared" si="5"/>
        <v/>
      </c>
      <c r="AE34" s="12"/>
      <c r="AF34" s="12"/>
      <c r="AG34" s="12"/>
      <c r="AH34" s="12"/>
      <c r="AI34" s="12"/>
      <c r="AJ34" s="12"/>
      <c r="AK34" s="12"/>
      <c r="AL34" s="31"/>
      <c r="AM34" s="15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</row>
    <row r="35" spans="1:307" ht="44.25" customHeight="1" x14ac:dyDescent="0.2">
      <c r="A35" s="160"/>
      <c r="B35" s="161"/>
      <c r="C35" s="162"/>
      <c r="D35" s="163"/>
      <c r="E35" s="201"/>
      <c r="F35" s="202"/>
      <c r="G35" s="164" t="str">
        <f t="shared" si="2"/>
        <v/>
      </c>
      <c r="H35" s="203"/>
      <c r="I35" s="204"/>
      <c r="J35" s="208"/>
      <c r="K35" s="206"/>
      <c r="L35" s="207"/>
      <c r="M35" s="165" t="str">
        <f t="shared" si="0"/>
        <v/>
      </c>
      <c r="N35" s="165" t="str">
        <f t="shared" si="1"/>
        <v/>
      </c>
      <c r="O35" s="210"/>
      <c r="P35" s="243"/>
      <c r="Q35" s="211"/>
      <c r="R35" s="212"/>
      <c r="S35" s="212"/>
      <c r="T35" s="212"/>
      <c r="U35" s="166"/>
      <c r="V35" s="17"/>
      <c r="W35" s="17" t="str">
        <f t="shared" si="3"/>
        <v/>
      </c>
      <c r="X35" s="8"/>
      <c r="Y35" s="8"/>
      <c r="Z35" s="8" t="str">
        <f t="shared" si="4"/>
        <v>III.+4.</v>
      </c>
      <c r="AA35" s="131" t="s">
        <v>66</v>
      </c>
      <c r="AB35" s="7" t="s">
        <v>45</v>
      </c>
      <c r="AC35" s="7" t="s">
        <v>110</v>
      </c>
      <c r="AD35" s="167" t="str">
        <f t="shared" si="5"/>
        <v/>
      </c>
      <c r="AE35" s="11"/>
      <c r="AF35" s="11"/>
      <c r="AG35" s="11"/>
      <c r="AH35" s="11"/>
      <c r="AI35" s="11"/>
      <c r="AJ35" s="11"/>
      <c r="AK35" s="11"/>
      <c r="AL35" s="31"/>
      <c r="AM35" s="15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</row>
    <row r="36" spans="1:307" ht="44.25" customHeight="1" x14ac:dyDescent="0.2">
      <c r="A36" s="160"/>
      <c r="B36" s="161"/>
      <c r="C36" s="162"/>
      <c r="D36" s="163"/>
      <c r="E36" s="201"/>
      <c r="F36" s="202"/>
      <c r="G36" s="164" t="str">
        <f t="shared" si="2"/>
        <v/>
      </c>
      <c r="H36" s="203"/>
      <c r="I36" s="204"/>
      <c r="J36" s="208"/>
      <c r="K36" s="206"/>
      <c r="L36" s="207"/>
      <c r="M36" s="165" t="str">
        <f t="shared" si="0"/>
        <v/>
      </c>
      <c r="N36" s="165" t="str">
        <f t="shared" si="1"/>
        <v/>
      </c>
      <c r="O36" s="210"/>
      <c r="P36" s="243"/>
      <c r="Q36" s="211"/>
      <c r="R36" s="212"/>
      <c r="S36" s="212"/>
      <c r="T36" s="212"/>
      <c r="U36" s="166"/>
      <c r="V36" s="17"/>
      <c r="W36" s="17" t="str">
        <f t="shared" si="3"/>
        <v/>
      </c>
      <c r="X36" s="8"/>
      <c r="Y36" s="8"/>
      <c r="Z36" s="8" t="str">
        <f t="shared" si="4"/>
        <v>III.+5.</v>
      </c>
      <c r="AA36" s="131" t="s">
        <v>66</v>
      </c>
      <c r="AB36" s="7" t="s">
        <v>46</v>
      </c>
      <c r="AC36" s="7" t="s">
        <v>53</v>
      </c>
      <c r="AD36" s="167" t="str">
        <f t="shared" si="5"/>
        <v/>
      </c>
      <c r="AE36" s="11"/>
      <c r="AF36" s="11"/>
      <c r="AG36" s="11"/>
      <c r="AH36" s="11"/>
      <c r="AI36" s="11"/>
      <c r="AJ36" s="11"/>
      <c r="AK36" s="11"/>
      <c r="AL36" s="31"/>
      <c r="AM36" s="15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</row>
    <row r="37" spans="1:307" ht="44.25" customHeight="1" x14ac:dyDescent="0.2">
      <c r="A37" s="160"/>
      <c r="B37" s="161"/>
      <c r="C37" s="162"/>
      <c r="D37" s="163"/>
      <c r="E37" s="201"/>
      <c r="F37" s="202"/>
      <c r="G37" s="164" t="str">
        <f t="shared" si="2"/>
        <v/>
      </c>
      <c r="H37" s="203"/>
      <c r="I37" s="204"/>
      <c r="J37" s="208"/>
      <c r="K37" s="206"/>
      <c r="L37" s="207"/>
      <c r="M37" s="165" t="str">
        <f t="shared" si="0"/>
        <v/>
      </c>
      <c r="N37" s="165" t="str">
        <f t="shared" si="1"/>
        <v/>
      </c>
      <c r="O37" s="210"/>
      <c r="P37" s="243"/>
      <c r="Q37" s="211"/>
      <c r="R37" s="212"/>
      <c r="S37" s="212"/>
      <c r="T37" s="212"/>
      <c r="U37" s="166"/>
      <c r="V37" s="17"/>
      <c r="W37" s="17" t="str">
        <f t="shared" si="3"/>
        <v/>
      </c>
      <c r="X37" s="8"/>
      <c r="Y37" s="8"/>
      <c r="Z37" s="8" t="str">
        <f t="shared" si="4"/>
        <v>III.+6.</v>
      </c>
      <c r="AA37" s="131" t="s">
        <v>66</v>
      </c>
      <c r="AB37" s="7" t="s">
        <v>47</v>
      </c>
      <c r="AC37" s="7" t="s">
        <v>111</v>
      </c>
      <c r="AD37" s="167" t="str">
        <f t="shared" si="5"/>
        <v/>
      </c>
      <c r="AE37" s="11"/>
      <c r="AF37" s="11"/>
      <c r="AG37" s="11"/>
      <c r="AH37" s="11"/>
      <c r="AI37" s="11"/>
      <c r="AJ37" s="11"/>
      <c r="AK37" s="11"/>
      <c r="AL37" s="31"/>
      <c r="AM37" s="15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</row>
    <row r="38" spans="1:307" ht="44.25" customHeight="1" x14ac:dyDescent="0.2">
      <c r="A38" s="160"/>
      <c r="B38" s="161"/>
      <c r="C38" s="162"/>
      <c r="D38" s="163"/>
      <c r="E38" s="201"/>
      <c r="F38" s="202"/>
      <c r="G38" s="164" t="str">
        <f t="shared" si="2"/>
        <v/>
      </c>
      <c r="H38" s="203"/>
      <c r="I38" s="204"/>
      <c r="J38" s="208"/>
      <c r="K38" s="206"/>
      <c r="L38" s="207"/>
      <c r="M38" s="165" t="str">
        <f t="shared" si="0"/>
        <v/>
      </c>
      <c r="N38" s="165" t="str">
        <f t="shared" si="1"/>
        <v/>
      </c>
      <c r="O38" s="210"/>
      <c r="P38" s="243"/>
      <c r="Q38" s="211"/>
      <c r="R38" s="212"/>
      <c r="S38" s="212"/>
      <c r="T38" s="212"/>
      <c r="U38" s="166"/>
      <c r="V38" s="17"/>
      <c r="W38" s="17" t="str">
        <f t="shared" si="3"/>
        <v/>
      </c>
      <c r="X38" s="8"/>
      <c r="Y38" s="8"/>
      <c r="Z38" s="8" t="str">
        <f t="shared" si="4"/>
        <v>III.+7.</v>
      </c>
      <c r="AA38" s="131" t="s">
        <v>66</v>
      </c>
      <c r="AB38" s="7" t="s">
        <v>54</v>
      </c>
      <c r="AC38" s="7" t="s">
        <v>112</v>
      </c>
      <c r="AD38" s="167" t="str">
        <f t="shared" si="5"/>
        <v/>
      </c>
      <c r="AE38" s="11"/>
      <c r="AF38" s="11"/>
      <c r="AG38" s="11"/>
      <c r="AH38" s="11"/>
      <c r="AI38" s="11"/>
      <c r="AJ38" s="11"/>
      <c r="AK38" s="11"/>
      <c r="AL38" s="31"/>
      <c r="AM38" s="15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</row>
    <row r="39" spans="1:307" ht="44.25" customHeight="1" x14ac:dyDescent="0.2">
      <c r="A39" s="160"/>
      <c r="B39" s="161"/>
      <c r="C39" s="162"/>
      <c r="D39" s="163"/>
      <c r="E39" s="201"/>
      <c r="F39" s="202"/>
      <c r="G39" s="164" t="str">
        <f t="shared" si="2"/>
        <v/>
      </c>
      <c r="H39" s="203"/>
      <c r="I39" s="204"/>
      <c r="J39" s="208"/>
      <c r="K39" s="206"/>
      <c r="L39" s="207"/>
      <c r="M39" s="165" t="str">
        <f t="shared" si="0"/>
        <v/>
      </c>
      <c r="N39" s="165" t="str">
        <f t="shared" si="1"/>
        <v/>
      </c>
      <c r="O39" s="210"/>
      <c r="P39" s="243"/>
      <c r="Q39" s="211"/>
      <c r="R39" s="212"/>
      <c r="S39" s="212"/>
      <c r="T39" s="212"/>
      <c r="U39" s="166"/>
      <c r="V39" s="17"/>
      <c r="W39" s="17" t="str">
        <f t="shared" si="3"/>
        <v/>
      </c>
      <c r="X39" s="8"/>
      <c r="Y39" s="8"/>
      <c r="Z39" s="8" t="str">
        <f t="shared" si="4"/>
        <v>III.+8.</v>
      </c>
      <c r="AA39" s="131" t="s">
        <v>66</v>
      </c>
      <c r="AB39" s="7" t="s">
        <v>55</v>
      </c>
      <c r="AC39" s="7" t="s">
        <v>113</v>
      </c>
      <c r="AD39" s="167" t="str">
        <f t="shared" si="5"/>
        <v/>
      </c>
      <c r="AE39" s="11"/>
      <c r="AF39" s="11"/>
      <c r="AG39" s="11"/>
      <c r="AH39" s="11"/>
      <c r="AI39" s="11"/>
      <c r="AJ39" s="11"/>
      <c r="AK39" s="11"/>
      <c r="AL39" s="31"/>
      <c r="AM39" s="15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</row>
    <row r="40" spans="1:307" ht="44.25" customHeight="1" x14ac:dyDescent="0.2">
      <c r="A40" s="160"/>
      <c r="B40" s="161"/>
      <c r="C40" s="162"/>
      <c r="D40" s="163"/>
      <c r="E40" s="201"/>
      <c r="F40" s="202"/>
      <c r="G40" s="164" t="str">
        <f t="shared" si="2"/>
        <v/>
      </c>
      <c r="H40" s="203"/>
      <c r="I40" s="204"/>
      <c r="J40" s="208"/>
      <c r="K40" s="206"/>
      <c r="L40" s="207"/>
      <c r="M40" s="165" t="str">
        <f t="shared" si="0"/>
        <v/>
      </c>
      <c r="N40" s="165" t="str">
        <f t="shared" si="1"/>
        <v/>
      </c>
      <c r="O40" s="210"/>
      <c r="P40" s="243"/>
      <c r="Q40" s="211"/>
      <c r="R40" s="212"/>
      <c r="S40" s="212"/>
      <c r="T40" s="212"/>
      <c r="U40" s="166"/>
      <c r="V40" s="17"/>
      <c r="W40" s="17" t="str">
        <f t="shared" si="3"/>
        <v/>
      </c>
      <c r="X40" s="8"/>
      <c r="Y40" s="8"/>
      <c r="Z40" s="8" t="str">
        <f t="shared" si="4"/>
        <v>III.+9.</v>
      </c>
      <c r="AA40" s="131" t="s">
        <v>66</v>
      </c>
      <c r="AB40" s="7" t="s">
        <v>56</v>
      </c>
      <c r="AC40" s="7" t="s">
        <v>114</v>
      </c>
      <c r="AD40" s="167" t="str">
        <f t="shared" si="5"/>
        <v/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</row>
    <row r="41" spans="1:307" ht="44.25" customHeight="1" x14ac:dyDescent="0.2">
      <c r="A41" s="160"/>
      <c r="B41" s="161"/>
      <c r="C41" s="162"/>
      <c r="D41" s="163"/>
      <c r="E41" s="201"/>
      <c r="F41" s="202"/>
      <c r="G41" s="164" t="str">
        <f t="shared" si="2"/>
        <v/>
      </c>
      <c r="H41" s="203"/>
      <c r="I41" s="204"/>
      <c r="J41" s="208"/>
      <c r="K41" s="206"/>
      <c r="L41" s="207"/>
      <c r="M41" s="165" t="str">
        <f t="shared" si="0"/>
        <v/>
      </c>
      <c r="N41" s="165" t="str">
        <f t="shared" si="1"/>
        <v/>
      </c>
      <c r="O41" s="210"/>
      <c r="P41" s="243"/>
      <c r="Q41" s="211"/>
      <c r="R41" s="212"/>
      <c r="S41" s="212"/>
      <c r="T41" s="212"/>
      <c r="U41" s="166"/>
      <c r="V41" s="17"/>
      <c r="W41" s="17" t="str">
        <f t="shared" si="3"/>
        <v/>
      </c>
      <c r="X41" s="8"/>
      <c r="Y41" s="8"/>
      <c r="Z41" s="8" t="str">
        <f t="shared" si="4"/>
        <v>III.+10.</v>
      </c>
      <c r="AA41" s="131" t="s">
        <v>66</v>
      </c>
      <c r="AB41" s="7" t="s">
        <v>57</v>
      </c>
      <c r="AC41" s="7" t="s">
        <v>115</v>
      </c>
      <c r="AD41" s="167" t="str">
        <f t="shared" si="5"/>
        <v/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</row>
    <row r="42" spans="1:307" ht="44.25" customHeight="1" x14ac:dyDescent="0.2">
      <c r="A42" s="160"/>
      <c r="B42" s="161"/>
      <c r="C42" s="162"/>
      <c r="D42" s="163"/>
      <c r="E42" s="201"/>
      <c r="F42" s="202"/>
      <c r="G42" s="164" t="str">
        <f t="shared" si="2"/>
        <v/>
      </c>
      <c r="H42" s="203"/>
      <c r="I42" s="204"/>
      <c r="J42" s="208"/>
      <c r="K42" s="206"/>
      <c r="L42" s="207"/>
      <c r="M42" s="165" t="str">
        <f t="shared" si="0"/>
        <v/>
      </c>
      <c r="N42" s="165" t="str">
        <f t="shared" si="1"/>
        <v/>
      </c>
      <c r="O42" s="210"/>
      <c r="P42" s="243"/>
      <c r="Q42" s="211"/>
      <c r="R42" s="212"/>
      <c r="S42" s="212"/>
      <c r="T42" s="212"/>
      <c r="U42" s="166"/>
      <c r="V42" s="17"/>
      <c r="W42" s="17" t="str">
        <f t="shared" si="3"/>
        <v/>
      </c>
      <c r="X42" s="8"/>
      <c r="Y42" s="8"/>
      <c r="Z42" s="8" t="str">
        <f t="shared" si="4"/>
        <v>III.+11.</v>
      </c>
      <c r="AA42" s="131" t="s">
        <v>66</v>
      </c>
      <c r="AB42" s="7" t="s">
        <v>58</v>
      </c>
      <c r="AC42" s="7" t="s">
        <v>116</v>
      </c>
      <c r="AD42" s="167" t="str">
        <f t="shared" si="5"/>
        <v/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</row>
    <row r="43" spans="1:307" ht="44.25" customHeight="1" x14ac:dyDescent="0.2">
      <c r="A43" s="160"/>
      <c r="B43" s="161"/>
      <c r="C43" s="162"/>
      <c r="D43" s="163"/>
      <c r="E43" s="201"/>
      <c r="F43" s="202"/>
      <c r="G43" s="164" t="str">
        <f t="shared" si="2"/>
        <v/>
      </c>
      <c r="H43" s="203"/>
      <c r="I43" s="204"/>
      <c r="J43" s="208"/>
      <c r="K43" s="206"/>
      <c r="L43" s="207"/>
      <c r="M43" s="165" t="str">
        <f t="shared" si="0"/>
        <v/>
      </c>
      <c r="N43" s="165" t="str">
        <f t="shared" si="1"/>
        <v/>
      </c>
      <c r="O43" s="210"/>
      <c r="P43" s="243"/>
      <c r="Q43" s="211"/>
      <c r="R43" s="212"/>
      <c r="S43" s="212"/>
      <c r="T43" s="212"/>
      <c r="U43" s="166"/>
      <c r="V43" s="17"/>
      <c r="W43" s="17" t="str">
        <f t="shared" si="3"/>
        <v/>
      </c>
      <c r="X43" s="8"/>
      <c r="Y43" s="8"/>
      <c r="Z43" s="8" t="str">
        <f t="shared" si="4"/>
        <v>III.+12.</v>
      </c>
      <c r="AA43" s="131" t="s">
        <v>66</v>
      </c>
      <c r="AB43" s="7" t="s">
        <v>59</v>
      </c>
      <c r="AC43" s="7" t="s">
        <v>117</v>
      </c>
      <c r="AD43" s="167" t="str">
        <f t="shared" si="5"/>
        <v/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</row>
    <row r="44" spans="1:307" ht="44.25" customHeight="1" x14ac:dyDescent="0.2">
      <c r="A44" s="160"/>
      <c r="B44" s="161"/>
      <c r="C44" s="162"/>
      <c r="D44" s="163"/>
      <c r="E44" s="201"/>
      <c r="F44" s="202"/>
      <c r="G44" s="164" t="str">
        <f t="shared" si="2"/>
        <v/>
      </c>
      <c r="H44" s="203"/>
      <c r="I44" s="204"/>
      <c r="J44" s="208"/>
      <c r="K44" s="206"/>
      <c r="L44" s="207"/>
      <c r="M44" s="165" t="str">
        <f t="shared" si="0"/>
        <v/>
      </c>
      <c r="N44" s="165" t="str">
        <f t="shared" si="1"/>
        <v/>
      </c>
      <c r="O44" s="210"/>
      <c r="P44" s="243"/>
      <c r="Q44" s="211"/>
      <c r="R44" s="212"/>
      <c r="S44" s="212"/>
      <c r="T44" s="212"/>
      <c r="U44" s="166"/>
      <c r="V44" s="17"/>
      <c r="W44" s="17" t="str">
        <f t="shared" si="3"/>
        <v/>
      </c>
      <c r="X44" s="8"/>
      <c r="Y44" s="8"/>
      <c r="Z44" s="8" t="str">
        <f t="shared" si="4"/>
        <v>III.+13.</v>
      </c>
      <c r="AA44" s="131" t="s">
        <v>66</v>
      </c>
      <c r="AB44" s="7" t="s">
        <v>60</v>
      </c>
      <c r="AC44" s="7" t="s">
        <v>72</v>
      </c>
      <c r="AD44" s="167" t="str">
        <f t="shared" si="5"/>
        <v/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</row>
    <row r="45" spans="1:307" ht="44.25" customHeight="1" x14ac:dyDescent="0.2">
      <c r="A45" s="160"/>
      <c r="B45" s="161"/>
      <c r="C45" s="162"/>
      <c r="D45" s="163"/>
      <c r="E45" s="201"/>
      <c r="F45" s="202"/>
      <c r="G45" s="164" t="str">
        <f t="shared" si="2"/>
        <v/>
      </c>
      <c r="H45" s="203"/>
      <c r="I45" s="204"/>
      <c r="J45" s="208"/>
      <c r="K45" s="206"/>
      <c r="L45" s="207"/>
      <c r="M45" s="165" t="str">
        <f t="shared" si="0"/>
        <v/>
      </c>
      <c r="N45" s="165" t="str">
        <f t="shared" si="1"/>
        <v/>
      </c>
      <c r="O45" s="210"/>
      <c r="P45" s="243"/>
      <c r="Q45" s="211"/>
      <c r="R45" s="212"/>
      <c r="S45" s="212"/>
      <c r="T45" s="212"/>
      <c r="U45" s="166"/>
      <c r="V45" s="17"/>
      <c r="W45" s="17" t="str">
        <f t="shared" si="3"/>
        <v/>
      </c>
      <c r="X45" s="8"/>
      <c r="Y45" s="8"/>
      <c r="Z45" s="8" t="str">
        <f t="shared" si="4"/>
        <v>III.+14.</v>
      </c>
      <c r="AA45" s="131" t="s">
        <v>66</v>
      </c>
      <c r="AB45" s="7" t="s">
        <v>61</v>
      </c>
      <c r="AC45" s="7" t="s">
        <v>118</v>
      </c>
      <c r="AD45" s="167" t="str">
        <f t="shared" si="5"/>
        <v/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</row>
    <row r="46" spans="1:307" ht="44.25" customHeight="1" x14ac:dyDescent="0.2">
      <c r="A46" s="160"/>
      <c r="B46" s="161"/>
      <c r="C46" s="162"/>
      <c r="D46" s="163"/>
      <c r="E46" s="201"/>
      <c r="F46" s="202"/>
      <c r="G46" s="164" t="str">
        <f t="shared" si="2"/>
        <v/>
      </c>
      <c r="H46" s="203"/>
      <c r="I46" s="204"/>
      <c r="J46" s="208"/>
      <c r="K46" s="206"/>
      <c r="L46" s="207"/>
      <c r="M46" s="165" t="str">
        <f t="shared" si="0"/>
        <v/>
      </c>
      <c r="N46" s="165" t="str">
        <f t="shared" si="1"/>
        <v/>
      </c>
      <c r="O46" s="210"/>
      <c r="P46" s="243"/>
      <c r="Q46" s="211"/>
      <c r="R46" s="212"/>
      <c r="S46" s="212"/>
      <c r="T46" s="212"/>
      <c r="U46" s="166"/>
      <c r="V46" s="17"/>
      <c r="W46" s="17" t="str">
        <f t="shared" si="3"/>
        <v/>
      </c>
      <c r="X46" s="8"/>
      <c r="Y46" s="8"/>
      <c r="Z46" s="8" t="str">
        <f t="shared" si="4"/>
        <v>III.+15.</v>
      </c>
      <c r="AA46" s="131" t="s">
        <v>66</v>
      </c>
      <c r="AB46" s="7" t="s">
        <v>62</v>
      </c>
      <c r="AC46" s="7" t="s">
        <v>102</v>
      </c>
      <c r="AD46" s="167" t="str">
        <f t="shared" si="5"/>
        <v/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  <c r="KO46" s="11"/>
      <c r="KP46" s="11"/>
      <c r="KQ46" s="11"/>
      <c r="KR46" s="11"/>
      <c r="KS46" s="11"/>
      <c r="KT46" s="11"/>
      <c r="KU46" s="11"/>
    </row>
    <row r="47" spans="1:307" ht="44.25" customHeight="1" x14ac:dyDescent="0.2">
      <c r="A47" s="160"/>
      <c r="B47" s="161"/>
      <c r="C47" s="162"/>
      <c r="D47" s="163"/>
      <c r="E47" s="201"/>
      <c r="F47" s="202"/>
      <c r="G47" s="164" t="str">
        <f t="shared" si="2"/>
        <v/>
      </c>
      <c r="H47" s="203"/>
      <c r="I47" s="204"/>
      <c r="J47" s="208"/>
      <c r="K47" s="206"/>
      <c r="L47" s="207"/>
      <c r="M47" s="165" t="str">
        <f t="shared" si="0"/>
        <v/>
      </c>
      <c r="N47" s="165" t="str">
        <f t="shared" si="1"/>
        <v/>
      </c>
      <c r="O47" s="210"/>
      <c r="P47" s="243"/>
      <c r="Q47" s="211"/>
      <c r="R47" s="212"/>
      <c r="S47" s="212"/>
      <c r="T47" s="212"/>
      <c r="U47" s="166"/>
      <c r="V47" s="17"/>
      <c r="W47" s="17" t="str">
        <f t="shared" si="3"/>
        <v/>
      </c>
      <c r="X47" s="8"/>
      <c r="Y47" s="8"/>
      <c r="Z47" s="8" t="str">
        <f t="shared" si="4"/>
        <v>IV.+1.</v>
      </c>
      <c r="AA47" s="131" t="s">
        <v>67</v>
      </c>
      <c r="AB47" s="7" t="s">
        <v>42</v>
      </c>
      <c r="AC47" s="7" t="s">
        <v>120</v>
      </c>
      <c r="AD47" s="167" t="str">
        <f t="shared" si="5"/>
        <v/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</row>
    <row r="48" spans="1:307" ht="44.25" customHeight="1" x14ac:dyDescent="0.2">
      <c r="A48" s="160"/>
      <c r="B48" s="161"/>
      <c r="C48" s="162"/>
      <c r="D48" s="163"/>
      <c r="E48" s="201"/>
      <c r="F48" s="202"/>
      <c r="G48" s="164" t="str">
        <f t="shared" si="2"/>
        <v/>
      </c>
      <c r="H48" s="203"/>
      <c r="I48" s="204"/>
      <c r="J48" s="208"/>
      <c r="K48" s="206"/>
      <c r="L48" s="207"/>
      <c r="M48" s="165" t="str">
        <f t="shared" si="0"/>
        <v/>
      </c>
      <c r="N48" s="165" t="str">
        <f t="shared" si="1"/>
        <v/>
      </c>
      <c r="O48" s="210"/>
      <c r="P48" s="243"/>
      <c r="Q48" s="211"/>
      <c r="R48" s="212"/>
      <c r="S48" s="212"/>
      <c r="T48" s="212"/>
      <c r="U48" s="166"/>
      <c r="V48" s="17"/>
      <c r="W48" s="17" t="str">
        <f t="shared" si="3"/>
        <v/>
      </c>
      <c r="X48" s="8"/>
      <c r="Y48" s="8"/>
      <c r="Z48" s="8"/>
      <c r="AA48" s="131"/>
      <c r="AB48" s="105"/>
      <c r="AC48" s="105"/>
      <c r="AD48" s="167" t="str">
        <f t="shared" si="5"/>
        <v/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</row>
    <row r="49" spans="1:307" ht="44.25" customHeight="1" x14ac:dyDescent="0.2">
      <c r="A49" s="160"/>
      <c r="B49" s="161"/>
      <c r="C49" s="162"/>
      <c r="D49" s="163"/>
      <c r="E49" s="201"/>
      <c r="F49" s="202"/>
      <c r="G49" s="164" t="str">
        <f t="shared" si="2"/>
        <v/>
      </c>
      <c r="H49" s="203"/>
      <c r="I49" s="204"/>
      <c r="J49" s="208"/>
      <c r="K49" s="206"/>
      <c r="L49" s="207"/>
      <c r="M49" s="165" t="str">
        <f t="shared" si="0"/>
        <v/>
      </c>
      <c r="N49" s="165" t="str">
        <f t="shared" si="1"/>
        <v/>
      </c>
      <c r="O49" s="210"/>
      <c r="P49" s="243"/>
      <c r="Q49" s="211"/>
      <c r="R49" s="212"/>
      <c r="S49" s="212"/>
      <c r="T49" s="212"/>
      <c r="U49" s="166"/>
      <c r="V49" s="17"/>
      <c r="W49" s="17" t="str">
        <f t="shared" si="3"/>
        <v/>
      </c>
      <c r="X49" s="8"/>
      <c r="Y49" s="8"/>
      <c r="Z49" s="8"/>
      <c r="AA49" s="131"/>
      <c r="AB49" s="105"/>
      <c r="AC49" s="105"/>
      <c r="AD49" s="167" t="str">
        <f t="shared" si="5"/>
        <v/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</row>
    <row r="50" spans="1:307" ht="44.25" customHeight="1" x14ac:dyDescent="0.2">
      <c r="A50" s="160"/>
      <c r="B50" s="161"/>
      <c r="C50" s="162"/>
      <c r="D50" s="163"/>
      <c r="E50" s="201"/>
      <c r="F50" s="202"/>
      <c r="G50" s="164" t="str">
        <f t="shared" si="2"/>
        <v/>
      </c>
      <c r="H50" s="203"/>
      <c r="I50" s="204"/>
      <c r="J50" s="208"/>
      <c r="K50" s="206"/>
      <c r="L50" s="207"/>
      <c r="M50" s="165" t="str">
        <f t="shared" si="0"/>
        <v/>
      </c>
      <c r="N50" s="165" t="str">
        <f t="shared" si="1"/>
        <v/>
      </c>
      <c r="O50" s="210"/>
      <c r="P50" s="243"/>
      <c r="Q50" s="211"/>
      <c r="R50" s="212"/>
      <c r="S50" s="212"/>
      <c r="T50" s="212"/>
      <c r="U50" s="166"/>
      <c r="V50" s="17"/>
      <c r="W50" s="17" t="str">
        <f t="shared" si="3"/>
        <v/>
      </c>
      <c r="X50" s="8"/>
      <c r="Y50" s="8"/>
      <c r="Z50" s="8"/>
      <c r="AA50" s="131"/>
      <c r="AB50" s="105"/>
      <c r="AC50" s="105"/>
      <c r="AD50" s="167" t="str">
        <f t="shared" si="5"/>
        <v/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</row>
    <row r="51" spans="1:307" ht="44.25" customHeight="1" x14ac:dyDescent="0.2">
      <c r="A51" s="160"/>
      <c r="B51" s="161"/>
      <c r="C51" s="162"/>
      <c r="D51" s="163"/>
      <c r="E51" s="201"/>
      <c r="F51" s="202"/>
      <c r="G51" s="164" t="str">
        <f t="shared" si="2"/>
        <v/>
      </c>
      <c r="H51" s="203"/>
      <c r="I51" s="204"/>
      <c r="J51" s="208"/>
      <c r="K51" s="206"/>
      <c r="L51" s="207"/>
      <c r="M51" s="165" t="str">
        <f t="shared" si="0"/>
        <v/>
      </c>
      <c r="N51" s="165" t="str">
        <f t="shared" si="1"/>
        <v/>
      </c>
      <c r="O51" s="210"/>
      <c r="P51" s="243"/>
      <c r="Q51" s="211"/>
      <c r="R51" s="212"/>
      <c r="S51" s="212"/>
      <c r="T51" s="212"/>
      <c r="U51" s="166"/>
      <c r="V51" s="17"/>
      <c r="W51" s="17" t="str">
        <f t="shared" si="3"/>
        <v/>
      </c>
      <c r="X51" s="8"/>
      <c r="Y51" s="8"/>
      <c r="Z51" s="8"/>
      <c r="AA51" s="131"/>
      <c r="AB51" s="105"/>
      <c r="AC51" s="105"/>
      <c r="AD51" s="167" t="str">
        <f t="shared" si="5"/>
        <v/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</row>
    <row r="52" spans="1:307" ht="44.25" customHeight="1" x14ac:dyDescent="0.2">
      <c r="A52" s="160"/>
      <c r="B52" s="161"/>
      <c r="C52" s="162"/>
      <c r="D52" s="163"/>
      <c r="E52" s="201"/>
      <c r="F52" s="202"/>
      <c r="G52" s="164" t="str">
        <f t="shared" si="2"/>
        <v/>
      </c>
      <c r="H52" s="203"/>
      <c r="I52" s="204"/>
      <c r="J52" s="208"/>
      <c r="K52" s="206"/>
      <c r="L52" s="207"/>
      <c r="M52" s="165" t="str">
        <f t="shared" si="0"/>
        <v/>
      </c>
      <c r="N52" s="165" t="str">
        <f t="shared" si="1"/>
        <v/>
      </c>
      <c r="O52" s="210"/>
      <c r="P52" s="243"/>
      <c r="Q52" s="211"/>
      <c r="R52" s="212"/>
      <c r="S52" s="212"/>
      <c r="T52" s="212"/>
      <c r="U52" s="166"/>
      <c r="V52" s="17"/>
      <c r="W52" s="17" t="str">
        <f t="shared" si="3"/>
        <v/>
      </c>
      <c r="X52" s="8"/>
      <c r="Y52" s="8"/>
      <c r="Z52" s="8"/>
      <c r="AA52" s="131"/>
      <c r="AB52" s="105"/>
      <c r="AC52" s="105"/>
      <c r="AD52" s="167" t="str">
        <f t="shared" si="5"/>
        <v/>
      </c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</row>
    <row r="53" spans="1:307" ht="44.25" customHeight="1" x14ac:dyDescent="0.2">
      <c r="A53" s="160"/>
      <c r="B53" s="161"/>
      <c r="C53" s="162"/>
      <c r="D53" s="163"/>
      <c r="E53" s="201"/>
      <c r="F53" s="202"/>
      <c r="G53" s="164" t="str">
        <f t="shared" si="2"/>
        <v/>
      </c>
      <c r="H53" s="203"/>
      <c r="I53" s="204"/>
      <c r="J53" s="208"/>
      <c r="K53" s="206"/>
      <c r="L53" s="207"/>
      <c r="M53" s="165" t="str">
        <f t="shared" si="0"/>
        <v/>
      </c>
      <c r="N53" s="165" t="str">
        <f t="shared" si="1"/>
        <v/>
      </c>
      <c r="O53" s="210"/>
      <c r="P53" s="243"/>
      <c r="Q53" s="211"/>
      <c r="R53" s="212"/>
      <c r="S53" s="212"/>
      <c r="T53" s="212"/>
      <c r="U53" s="166"/>
      <c r="V53" s="17"/>
      <c r="W53" s="17" t="str">
        <f t="shared" si="3"/>
        <v/>
      </c>
      <c r="X53" s="8"/>
      <c r="Y53" s="8"/>
      <c r="Z53" s="8"/>
      <c r="AA53" s="131"/>
      <c r="AB53" s="105"/>
      <c r="AC53" s="105"/>
      <c r="AD53" s="167" t="str">
        <f t="shared" si="5"/>
        <v/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</row>
    <row r="54" spans="1:307" ht="44.25" customHeight="1" x14ac:dyDescent="0.2">
      <c r="A54" s="160"/>
      <c r="B54" s="161"/>
      <c r="C54" s="162"/>
      <c r="D54" s="163"/>
      <c r="E54" s="201"/>
      <c r="F54" s="202"/>
      <c r="G54" s="164" t="str">
        <f t="shared" si="2"/>
        <v/>
      </c>
      <c r="H54" s="203"/>
      <c r="I54" s="204"/>
      <c r="J54" s="208"/>
      <c r="K54" s="206"/>
      <c r="L54" s="207"/>
      <c r="M54" s="165" t="str">
        <f t="shared" si="0"/>
        <v/>
      </c>
      <c r="N54" s="165" t="str">
        <f t="shared" si="1"/>
        <v/>
      </c>
      <c r="O54" s="210"/>
      <c r="P54" s="243"/>
      <c r="Q54" s="211"/>
      <c r="R54" s="212"/>
      <c r="S54" s="212"/>
      <c r="T54" s="212"/>
      <c r="U54" s="166"/>
      <c r="V54" s="17"/>
      <c r="W54" s="17" t="str">
        <f t="shared" si="3"/>
        <v/>
      </c>
      <c r="X54" s="8"/>
      <c r="Y54" s="8"/>
      <c r="Z54" s="8"/>
      <c r="AA54" s="131"/>
      <c r="AB54" s="105"/>
      <c r="AC54" s="105"/>
      <c r="AD54" s="167" t="str">
        <f t="shared" si="5"/>
        <v/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</row>
    <row r="55" spans="1:307" ht="44.25" customHeight="1" x14ac:dyDescent="0.2">
      <c r="A55" s="160"/>
      <c r="B55" s="161"/>
      <c r="C55" s="162"/>
      <c r="D55" s="163"/>
      <c r="E55" s="201"/>
      <c r="F55" s="202"/>
      <c r="G55" s="164" t="str">
        <f t="shared" si="2"/>
        <v/>
      </c>
      <c r="H55" s="203"/>
      <c r="I55" s="204"/>
      <c r="J55" s="208"/>
      <c r="K55" s="206"/>
      <c r="L55" s="207"/>
      <c r="M55" s="165" t="str">
        <f t="shared" si="0"/>
        <v/>
      </c>
      <c r="N55" s="165" t="str">
        <f t="shared" si="1"/>
        <v/>
      </c>
      <c r="O55" s="210"/>
      <c r="P55" s="243"/>
      <c r="Q55" s="211"/>
      <c r="R55" s="212"/>
      <c r="S55" s="212"/>
      <c r="T55" s="212"/>
      <c r="U55" s="166"/>
      <c r="V55" s="17"/>
      <c r="W55" s="17" t="str">
        <f t="shared" si="3"/>
        <v/>
      </c>
      <c r="X55" s="8"/>
      <c r="Y55" s="8"/>
      <c r="Z55" s="8"/>
      <c r="AA55" s="131"/>
      <c r="AB55" s="105"/>
      <c r="AC55" s="105"/>
      <c r="AD55" s="167" t="str">
        <f t="shared" si="5"/>
        <v/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</row>
    <row r="56" spans="1:307" ht="44.25" customHeight="1" x14ac:dyDescent="0.2">
      <c r="A56" s="160"/>
      <c r="B56" s="161"/>
      <c r="C56" s="162"/>
      <c r="D56" s="163"/>
      <c r="E56" s="201"/>
      <c r="F56" s="202"/>
      <c r="G56" s="164" t="str">
        <f t="shared" si="2"/>
        <v/>
      </c>
      <c r="H56" s="203"/>
      <c r="I56" s="204"/>
      <c r="J56" s="208"/>
      <c r="K56" s="206"/>
      <c r="L56" s="207"/>
      <c r="M56" s="165" t="str">
        <f t="shared" si="0"/>
        <v/>
      </c>
      <c r="N56" s="165" t="str">
        <f t="shared" si="1"/>
        <v/>
      </c>
      <c r="O56" s="210"/>
      <c r="P56" s="243"/>
      <c r="Q56" s="211"/>
      <c r="R56" s="212"/>
      <c r="S56" s="212"/>
      <c r="T56" s="212"/>
      <c r="U56" s="166"/>
      <c r="V56" s="17"/>
      <c r="W56" s="17" t="str">
        <f t="shared" si="3"/>
        <v/>
      </c>
      <c r="X56" s="8"/>
      <c r="Y56" s="8"/>
      <c r="Z56" s="8"/>
      <c r="AA56" s="131"/>
      <c r="AB56" s="105"/>
      <c r="AC56" s="105"/>
      <c r="AD56" s="167" t="str">
        <f t="shared" si="5"/>
        <v/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</row>
    <row r="57" spans="1:307" ht="44.25" customHeight="1" x14ac:dyDescent="0.2">
      <c r="A57" s="160"/>
      <c r="B57" s="161"/>
      <c r="C57" s="162"/>
      <c r="D57" s="163"/>
      <c r="E57" s="201"/>
      <c r="F57" s="202"/>
      <c r="G57" s="164" t="str">
        <f t="shared" si="2"/>
        <v/>
      </c>
      <c r="H57" s="203"/>
      <c r="I57" s="204"/>
      <c r="J57" s="208"/>
      <c r="K57" s="206"/>
      <c r="L57" s="207"/>
      <c r="M57" s="165" t="str">
        <f t="shared" si="0"/>
        <v/>
      </c>
      <c r="N57" s="165" t="str">
        <f t="shared" si="1"/>
        <v/>
      </c>
      <c r="O57" s="210"/>
      <c r="P57" s="243"/>
      <c r="Q57" s="211"/>
      <c r="R57" s="212"/>
      <c r="S57" s="212"/>
      <c r="T57" s="212"/>
      <c r="U57" s="166"/>
      <c r="V57" s="17"/>
      <c r="W57" s="17" t="str">
        <f t="shared" si="3"/>
        <v/>
      </c>
      <c r="X57" s="8"/>
      <c r="Y57" s="8"/>
      <c r="Z57" s="8"/>
      <c r="AA57" s="131"/>
      <c r="AB57" s="105"/>
      <c r="AC57" s="105"/>
      <c r="AD57" s="167" t="str">
        <f t="shared" si="5"/>
        <v/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</row>
    <row r="58" spans="1:307" ht="44.25" customHeight="1" x14ac:dyDescent="0.2">
      <c r="A58" s="160"/>
      <c r="B58" s="161"/>
      <c r="C58" s="162"/>
      <c r="D58" s="163"/>
      <c r="E58" s="201"/>
      <c r="F58" s="202"/>
      <c r="G58" s="164" t="str">
        <f t="shared" si="2"/>
        <v/>
      </c>
      <c r="H58" s="203"/>
      <c r="I58" s="204"/>
      <c r="J58" s="208"/>
      <c r="K58" s="206"/>
      <c r="L58" s="207"/>
      <c r="M58" s="165" t="str">
        <f t="shared" si="0"/>
        <v/>
      </c>
      <c r="N58" s="165" t="str">
        <f t="shared" si="1"/>
        <v/>
      </c>
      <c r="O58" s="210"/>
      <c r="P58" s="243"/>
      <c r="Q58" s="211"/>
      <c r="R58" s="212"/>
      <c r="S58" s="212"/>
      <c r="T58" s="212"/>
      <c r="U58" s="166"/>
      <c r="V58" s="17"/>
      <c r="W58" s="17" t="str">
        <f t="shared" si="3"/>
        <v/>
      </c>
      <c r="X58" s="8"/>
      <c r="Y58" s="8"/>
      <c r="Z58" s="8"/>
      <c r="AA58" s="131"/>
      <c r="AB58" s="105"/>
      <c r="AC58" s="105"/>
      <c r="AD58" s="167" t="str">
        <f t="shared" si="5"/>
        <v/>
      </c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</row>
    <row r="59" spans="1:307" ht="44.25" customHeight="1" x14ac:dyDescent="0.2">
      <c r="A59" s="160"/>
      <c r="B59" s="161"/>
      <c r="C59" s="162"/>
      <c r="D59" s="163"/>
      <c r="E59" s="201"/>
      <c r="F59" s="202"/>
      <c r="G59" s="164" t="str">
        <f t="shared" si="2"/>
        <v/>
      </c>
      <c r="H59" s="203"/>
      <c r="I59" s="204"/>
      <c r="J59" s="208"/>
      <c r="K59" s="206"/>
      <c r="L59" s="207"/>
      <c r="M59" s="165" t="str">
        <f t="shared" si="0"/>
        <v/>
      </c>
      <c r="N59" s="165" t="str">
        <f t="shared" si="1"/>
        <v/>
      </c>
      <c r="O59" s="210"/>
      <c r="P59" s="243"/>
      <c r="Q59" s="211"/>
      <c r="R59" s="212"/>
      <c r="S59" s="212"/>
      <c r="T59" s="212"/>
      <c r="U59" s="166"/>
      <c r="V59" s="17"/>
      <c r="W59" s="17" t="str">
        <f t="shared" si="3"/>
        <v/>
      </c>
      <c r="X59" s="8"/>
      <c r="Y59" s="8"/>
      <c r="Z59" s="8"/>
      <c r="AA59" s="131"/>
      <c r="AB59" s="105"/>
      <c r="AC59" s="105"/>
      <c r="AD59" s="167" t="str">
        <f t="shared" si="5"/>
        <v/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</row>
    <row r="60" spans="1:307" ht="44.25" customHeight="1" x14ac:dyDescent="0.2">
      <c r="A60" s="160"/>
      <c r="B60" s="161"/>
      <c r="C60" s="162"/>
      <c r="D60" s="163"/>
      <c r="E60" s="201"/>
      <c r="F60" s="202"/>
      <c r="G60" s="164" t="str">
        <f t="shared" si="2"/>
        <v/>
      </c>
      <c r="H60" s="203"/>
      <c r="I60" s="204"/>
      <c r="J60" s="208"/>
      <c r="K60" s="206"/>
      <c r="L60" s="207"/>
      <c r="M60" s="165" t="str">
        <f t="shared" si="0"/>
        <v/>
      </c>
      <c r="N60" s="165" t="str">
        <f t="shared" si="1"/>
        <v/>
      </c>
      <c r="O60" s="210"/>
      <c r="P60" s="243"/>
      <c r="Q60" s="211"/>
      <c r="R60" s="212"/>
      <c r="S60" s="212"/>
      <c r="T60" s="212"/>
      <c r="U60" s="166"/>
      <c r="V60" s="17"/>
      <c r="W60" s="17" t="str">
        <f t="shared" si="3"/>
        <v/>
      </c>
      <c r="X60" s="8"/>
      <c r="Y60" s="8"/>
      <c r="Z60" s="8"/>
      <c r="AA60" s="131"/>
      <c r="AB60" s="105"/>
      <c r="AC60" s="105"/>
      <c r="AD60" s="167" t="str">
        <f t="shared" si="5"/>
        <v/>
      </c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</row>
    <row r="61" spans="1:307" ht="44.25" customHeight="1" x14ac:dyDescent="0.2">
      <c r="A61" s="160"/>
      <c r="B61" s="161"/>
      <c r="C61" s="162"/>
      <c r="D61" s="163"/>
      <c r="E61" s="201"/>
      <c r="F61" s="202"/>
      <c r="G61" s="164" t="str">
        <f t="shared" si="2"/>
        <v/>
      </c>
      <c r="H61" s="203"/>
      <c r="I61" s="204"/>
      <c r="J61" s="208"/>
      <c r="K61" s="206"/>
      <c r="L61" s="207"/>
      <c r="M61" s="165" t="str">
        <f t="shared" si="0"/>
        <v/>
      </c>
      <c r="N61" s="165" t="str">
        <f t="shared" si="1"/>
        <v/>
      </c>
      <c r="O61" s="210"/>
      <c r="P61" s="243"/>
      <c r="Q61" s="211"/>
      <c r="R61" s="212"/>
      <c r="S61" s="212"/>
      <c r="T61" s="212"/>
      <c r="U61" s="166"/>
      <c r="V61" s="17"/>
      <c r="W61" s="17" t="str">
        <f t="shared" si="3"/>
        <v/>
      </c>
      <c r="X61" s="8"/>
      <c r="Y61" s="8"/>
      <c r="Z61" s="8"/>
      <c r="AA61" s="131"/>
      <c r="AB61" s="105"/>
      <c r="AC61" s="105"/>
      <c r="AD61" s="167" t="str">
        <f t="shared" si="5"/>
        <v/>
      </c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</row>
    <row r="62" spans="1:307" ht="44.25" customHeight="1" x14ac:dyDescent="0.2">
      <c r="A62" s="160"/>
      <c r="B62" s="161"/>
      <c r="C62" s="162"/>
      <c r="D62" s="163"/>
      <c r="E62" s="201"/>
      <c r="F62" s="202"/>
      <c r="G62" s="164" t="str">
        <f t="shared" si="2"/>
        <v/>
      </c>
      <c r="H62" s="203"/>
      <c r="I62" s="204"/>
      <c r="J62" s="208"/>
      <c r="K62" s="206"/>
      <c r="L62" s="207"/>
      <c r="M62" s="165" t="str">
        <f t="shared" si="0"/>
        <v/>
      </c>
      <c r="N62" s="165" t="str">
        <f t="shared" si="1"/>
        <v/>
      </c>
      <c r="O62" s="210"/>
      <c r="P62" s="243"/>
      <c r="Q62" s="211"/>
      <c r="R62" s="212"/>
      <c r="S62" s="212"/>
      <c r="T62" s="212"/>
      <c r="U62" s="166"/>
      <c r="V62" s="17"/>
      <c r="W62" s="17" t="str">
        <f t="shared" si="3"/>
        <v/>
      </c>
      <c r="X62" s="8"/>
      <c r="Y62" s="8"/>
      <c r="Z62" s="8"/>
      <c r="AA62" s="131"/>
      <c r="AB62" s="105"/>
      <c r="AC62" s="105"/>
      <c r="AD62" s="167" t="str">
        <f t="shared" si="5"/>
        <v/>
      </c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</row>
    <row r="63" spans="1:307" ht="44.25" customHeight="1" x14ac:dyDescent="0.2">
      <c r="A63" s="160"/>
      <c r="B63" s="161"/>
      <c r="C63" s="162"/>
      <c r="D63" s="163"/>
      <c r="E63" s="201"/>
      <c r="F63" s="202"/>
      <c r="G63" s="164" t="str">
        <f t="shared" si="2"/>
        <v/>
      </c>
      <c r="H63" s="203"/>
      <c r="I63" s="204"/>
      <c r="J63" s="208"/>
      <c r="K63" s="206"/>
      <c r="L63" s="207"/>
      <c r="M63" s="165" t="str">
        <f t="shared" si="0"/>
        <v/>
      </c>
      <c r="N63" s="165" t="str">
        <f t="shared" si="1"/>
        <v/>
      </c>
      <c r="O63" s="210"/>
      <c r="P63" s="243"/>
      <c r="Q63" s="211"/>
      <c r="R63" s="212"/>
      <c r="S63" s="212"/>
      <c r="T63" s="212"/>
      <c r="U63" s="166"/>
      <c r="V63" s="17"/>
      <c r="W63" s="17" t="str">
        <f t="shared" si="3"/>
        <v/>
      </c>
      <c r="X63" s="8"/>
      <c r="Y63" s="8"/>
      <c r="Z63" s="8"/>
      <c r="AA63" s="131"/>
      <c r="AB63" s="105"/>
      <c r="AC63" s="105"/>
      <c r="AD63" s="167" t="str">
        <f t="shared" si="5"/>
        <v/>
      </c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</row>
    <row r="64" spans="1:307" ht="44.25" customHeight="1" x14ac:dyDescent="0.2">
      <c r="A64" s="160"/>
      <c r="B64" s="161"/>
      <c r="C64" s="162"/>
      <c r="D64" s="163"/>
      <c r="E64" s="201"/>
      <c r="F64" s="202"/>
      <c r="G64" s="164" t="str">
        <f t="shared" si="2"/>
        <v/>
      </c>
      <c r="H64" s="203"/>
      <c r="I64" s="204"/>
      <c r="J64" s="208"/>
      <c r="K64" s="206"/>
      <c r="L64" s="207"/>
      <c r="M64" s="165" t="str">
        <f t="shared" si="0"/>
        <v/>
      </c>
      <c r="N64" s="165" t="str">
        <f t="shared" si="1"/>
        <v/>
      </c>
      <c r="O64" s="210"/>
      <c r="P64" s="243"/>
      <c r="Q64" s="211"/>
      <c r="R64" s="212"/>
      <c r="S64" s="212"/>
      <c r="T64" s="212"/>
      <c r="U64" s="166"/>
      <c r="V64" s="17"/>
      <c r="W64" s="17" t="str">
        <f t="shared" si="3"/>
        <v/>
      </c>
      <c r="X64" s="8"/>
      <c r="Y64" s="8"/>
      <c r="Z64" s="8"/>
      <c r="AA64" s="131"/>
      <c r="AB64" s="105"/>
      <c r="AC64" s="105"/>
      <c r="AD64" s="167" t="str">
        <f t="shared" si="5"/>
        <v/>
      </c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</row>
    <row r="65" spans="1:307" ht="44.25" customHeight="1" x14ac:dyDescent="0.2">
      <c r="A65" s="160"/>
      <c r="B65" s="161"/>
      <c r="C65" s="162"/>
      <c r="D65" s="163"/>
      <c r="E65" s="201"/>
      <c r="F65" s="202"/>
      <c r="G65" s="164" t="str">
        <f t="shared" si="2"/>
        <v/>
      </c>
      <c r="H65" s="203"/>
      <c r="I65" s="204"/>
      <c r="J65" s="208"/>
      <c r="K65" s="206"/>
      <c r="L65" s="207"/>
      <c r="M65" s="165" t="str">
        <f t="shared" si="0"/>
        <v/>
      </c>
      <c r="N65" s="165" t="str">
        <f t="shared" si="1"/>
        <v/>
      </c>
      <c r="O65" s="210"/>
      <c r="P65" s="243"/>
      <c r="Q65" s="211"/>
      <c r="R65" s="212"/>
      <c r="S65" s="212"/>
      <c r="T65" s="212"/>
      <c r="U65" s="166"/>
      <c r="V65" s="17"/>
      <c r="W65" s="17" t="str">
        <f t="shared" si="3"/>
        <v/>
      </c>
      <c r="X65" s="8"/>
      <c r="Y65" s="8"/>
      <c r="Z65" s="8"/>
      <c r="AA65" s="131"/>
      <c r="AB65" s="105"/>
      <c r="AC65" s="105"/>
      <c r="AD65" s="167" t="str">
        <f t="shared" si="5"/>
        <v/>
      </c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</row>
    <row r="66" spans="1:307" ht="44.25" customHeight="1" x14ac:dyDescent="0.2">
      <c r="A66" s="160"/>
      <c r="B66" s="161"/>
      <c r="C66" s="162"/>
      <c r="D66" s="163"/>
      <c r="E66" s="201"/>
      <c r="F66" s="202"/>
      <c r="G66" s="164" t="str">
        <f t="shared" si="2"/>
        <v/>
      </c>
      <c r="H66" s="203"/>
      <c r="I66" s="204"/>
      <c r="J66" s="208"/>
      <c r="K66" s="206"/>
      <c r="L66" s="207"/>
      <c r="M66" s="165" t="str">
        <f t="shared" si="0"/>
        <v/>
      </c>
      <c r="N66" s="165" t="str">
        <f t="shared" si="1"/>
        <v/>
      </c>
      <c r="O66" s="210"/>
      <c r="P66" s="243"/>
      <c r="Q66" s="211"/>
      <c r="R66" s="212"/>
      <c r="S66" s="212"/>
      <c r="T66" s="212"/>
      <c r="U66" s="166"/>
      <c r="V66" s="17"/>
      <c r="W66" s="17" t="str">
        <f t="shared" si="3"/>
        <v/>
      </c>
      <c r="X66" s="8"/>
      <c r="Y66" s="8"/>
      <c r="Z66" s="8"/>
      <c r="AA66" s="131"/>
      <c r="AB66" s="105"/>
      <c r="AC66" s="105"/>
      <c r="AD66" s="167" t="str">
        <f t="shared" si="5"/>
        <v/>
      </c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</row>
    <row r="67" spans="1:307" ht="44.25" customHeight="1" x14ac:dyDescent="0.2">
      <c r="A67" s="160"/>
      <c r="B67" s="161"/>
      <c r="C67" s="162"/>
      <c r="D67" s="163"/>
      <c r="E67" s="201"/>
      <c r="F67" s="202"/>
      <c r="G67" s="164" t="str">
        <f t="shared" si="2"/>
        <v/>
      </c>
      <c r="H67" s="203"/>
      <c r="I67" s="204"/>
      <c r="J67" s="208"/>
      <c r="K67" s="206"/>
      <c r="L67" s="207"/>
      <c r="M67" s="165" t="str">
        <f t="shared" si="0"/>
        <v/>
      </c>
      <c r="N67" s="165" t="str">
        <f t="shared" si="1"/>
        <v/>
      </c>
      <c r="O67" s="210"/>
      <c r="P67" s="243"/>
      <c r="Q67" s="211"/>
      <c r="R67" s="212"/>
      <c r="S67" s="212"/>
      <c r="T67" s="212"/>
      <c r="U67" s="166"/>
      <c r="V67" s="17"/>
      <c r="W67" s="17" t="str">
        <f t="shared" si="3"/>
        <v/>
      </c>
      <c r="X67" s="8"/>
      <c r="Y67" s="8"/>
      <c r="Z67" s="8"/>
      <c r="AA67" s="131"/>
      <c r="AB67" s="105"/>
      <c r="AC67" s="105"/>
      <c r="AD67" s="167" t="str">
        <f t="shared" si="5"/>
        <v/>
      </c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</row>
    <row r="68" spans="1:307" ht="44.25" customHeight="1" x14ac:dyDescent="0.2">
      <c r="A68" s="160"/>
      <c r="B68" s="161"/>
      <c r="C68" s="162"/>
      <c r="D68" s="163"/>
      <c r="E68" s="201"/>
      <c r="F68" s="202"/>
      <c r="G68" s="164" t="str">
        <f t="shared" si="2"/>
        <v/>
      </c>
      <c r="H68" s="203"/>
      <c r="I68" s="204"/>
      <c r="J68" s="208"/>
      <c r="K68" s="206"/>
      <c r="L68" s="207"/>
      <c r="M68" s="165" t="str">
        <f t="shared" si="0"/>
        <v/>
      </c>
      <c r="N68" s="165" t="str">
        <f t="shared" si="1"/>
        <v/>
      </c>
      <c r="O68" s="210"/>
      <c r="P68" s="243"/>
      <c r="Q68" s="211"/>
      <c r="R68" s="212"/>
      <c r="S68" s="212"/>
      <c r="T68" s="212"/>
      <c r="U68" s="166"/>
      <c r="V68" s="17"/>
      <c r="W68" s="17" t="str">
        <f t="shared" si="3"/>
        <v/>
      </c>
      <c r="X68" s="8"/>
      <c r="Y68" s="8"/>
      <c r="Z68" s="8"/>
      <c r="AA68" s="131"/>
      <c r="AB68" s="105"/>
      <c r="AC68" s="105"/>
      <c r="AD68" s="167" t="str">
        <f t="shared" si="5"/>
        <v/>
      </c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</row>
    <row r="69" spans="1:307" ht="44.25" customHeight="1" x14ac:dyDescent="0.2">
      <c r="A69" s="160"/>
      <c r="B69" s="161"/>
      <c r="C69" s="162"/>
      <c r="D69" s="163"/>
      <c r="E69" s="201"/>
      <c r="F69" s="202"/>
      <c r="G69" s="164" t="str">
        <f t="shared" si="2"/>
        <v/>
      </c>
      <c r="H69" s="203"/>
      <c r="I69" s="204"/>
      <c r="J69" s="208"/>
      <c r="K69" s="206"/>
      <c r="L69" s="207"/>
      <c r="M69" s="165" t="str">
        <f t="shared" si="0"/>
        <v/>
      </c>
      <c r="N69" s="165" t="str">
        <f t="shared" si="1"/>
        <v/>
      </c>
      <c r="O69" s="210"/>
      <c r="P69" s="243"/>
      <c r="Q69" s="211"/>
      <c r="R69" s="212"/>
      <c r="S69" s="212"/>
      <c r="T69" s="212"/>
      <c r="U69" s="166"/>
      <c r="V69" s="17"/>
      <c r="W69" s="17" t="str">
        <f t="shared" si="3"/>
        <v/>
      </c>
      <c r="X69" s="8"/>
      <c r="Y69" s="8"/>
      <c r="Z69" s="8"/>
      <c r="AA69" s="131"/>
      <c r="AB69" s="105"/>
      <c r="AC69" s="105"/>
      <c r="AD69" s="167" t="str">
        <f t="shared" si="5"/>
        <v/>
      </c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</row>
    <row r="70" spans="1:307" ht="44.25" customHeight="1" x14ac:dyDescent="0.2">
      <c r="A70" s="160"/>
      <c r="B70" s="161"/>
      <c r="C70" s="162"/>
      <c r="D70" s="163"/>
      <c r="E70" s="201"/>
      <c r="F70" s="202"/>
      <c r="G70" s="164" t="str">
        <f t="shared" si="2"/>
        <v/>
      </c>
      <c r="H70" s="203"/>
      <c r="I70" s="204"/>
      <c r="J70" s="208"/>
      <c r="K70" s="206"/>
      <c r="L70" s="207"/>
      <c r="M70" s="165" t="str">
        <f t="shared" si="0"/>
        <v/>
      </c>
      <c r="N70" s="165" t="str">
        <f t="shared" si="1"/>
        <v/>
      </c>
      <c r="O70" s="210"/>
      <c r="P70" s="243"/>
      <c r="Q70" s="211"/>
      <c r="R70" s="212"/>
      <c r="S70" s="212"/>
      <c r="T70" s="212"/>
      <c r="U70" s="166"/>
      <c r="V70" s="17"/>
      <c r="W70" s="17" t="str">
        <f t="shared" si="3"/>
        <v/>
      </c>
      <c r="X70" s="8"/>
      <c r="Y70" s="8"/>
      <c r="Z70" s="8"/>
      <c r="AA70" s="131"/>
      <c r="AB70" s="105"/>
      <c r="AC70" s="105"/>
      <c r="AD70" s="167" t="str">
        <f t="shared" si="5"/>
        <v/>
      </c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</row>
    <row r="71" spans="1:307" ht="44.25" customHeight="1" x14ac:dyDescent="0.2">
      <c r="A71" s="160"/>
      <c r="B71" s="161"/>
      <c r="C71" s="162"/>
      <c r="D71" s="163"/>
      <c r="E71" s="201"/>
      <c r="F71" s="202"/>
      <c r="G71" s="164" t="str">
        <f t="shared" si="2"/>
        <v/>
      </c>
      <c r="H71" s="203"/>
      <c r="I71" s="204"/>
      <c r="J71" s="208"/>
      <c r="K71" s="206"/>
      <c r="L71" s="207"/>
      <c r="M71" s="165" t="str">
        <f t="shared" si="0"/>
        <v/>
      </c>
      <c r="N71" s="165" t="str">
        <f t="shared" si="1"/>
        <v/>
      </c>
      <c r="O71" s="210"/>
      <c r="P71" s="243"/>
      <c r="Q71" s="211"/>
      <c r="R71" s="212"/>
      <c r="S71" s="212"/>
      <c r="T71" s="212"/>
      <c r="U71" s="166"/>
      <c r="V71" s="17"/>
      <c r="W71" s="17" t="str">
        <f t="shared" si="3"/>
        <v/>
      </c>
      <c r="X71" s="8"/>
      <c r="Y71" s="8"/>
      <c r="Z71" s="8"/>
      <c r="AA71" s="131"/>
      <c r="AB71" s="105"/>
      <c r="AC71" s="105"/>
      <c r="AD71" s="167" t="str">
        <f t="shared" si="5"/>
        <v/>
      </c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</row>
    <row r="72" spans="1:307" ht="44.25" customHeight="1" x14ac:dyDescent="0.2">
      <c r="A72" s="160"/>
      <c r="B72" s="161"/>
      <c r="C72" s="162"/>
      <c r="D72" s="163"/>
      <c r="E72" s="201"/>
      <c r="F72" s="202"/>
      <c r="G72" s="164" t="str">
        <f t="shared" si="2"/>
        <v/>
      </c>
      <c r="H72" s="203"/>
      <c r="I72" s="204"/>
      <c r="J72" s="208"/>
      <c r="K72" s="206"/>
      <c r="L72" s="207"/>
      <c r="M72" s="165" t="str">
        <f t="shared" si="0"/>
        <v/>
      </c>
      <c r="N72" s="165" t="str">
        <f t="shared" si="1"/>
        <v/>
      </c>
      <c r="O72" s="210"/>
      <c r="P72" s="243"/>
      <c r="Q72" s="211"/>
      <c r="R72" s="212"/>
      <c r="S72" s="212"/>
      <c r="T72" s="212"/>
      <c r="U72" s="166"/>
      <c r="V72" s="17"/>
      <c r="W72" s="17" t="str">
        <f t="shared" si="3"/>
        <v/>
      </c>
      <c r="X72" s="8"/>
      <c r="Y72" s="8"/>
      <c r="Z72" s="8"/>
      <c r="AA72" s="131"/>
      <c r="AB72" s="105"/>
      <c r="AC72" s="105"/>
      <c r="AD72" s="167" t="str">
        <f t="shared" si="5"/>
        <v/>
      </c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</row>
    <row r="73" spans="1:307" ht="44.25" customHeight="1" x14ac:dyDescent="0.2">
      <c r="A73" s="160"/>
      <c r="B73" s="161"/>
      <c r="C73" s="162"/>
      <c r="D73" s="163"/>
      <c r="E73" s="201"/>
      <c r="F73" s="202"/>
      <c r="G73" s="164" t="str">
        <f t="shared" si="2"/>
        <v/>
      </c>
      <c r="H73" s="203"/>
      <c r="I73" s="204"/>
      <c r="J73" s="208"/>
      <c r="K73" s="206"/>
      <c r="L73" s="207"/>
      <c r="M73" s="165" t="str">
        <f t="shared" si="0"/>
        <v/>
      </c>
      <c r="N73" s="165" t="str">
        <f t="shared" si="1"/>
        <v/>
      </c>
      <c r="O73" s="210"/>
      <c r="P73" s="243"/>
      <c r="Q73" s="211"/>
      <c r="R73" s="212"/>
      <c r="S73" s="212"/>
      <c r="T73" s="212"/>
      <c r="U73" s="166"/>
      <c r="V73" s="17"/>
      <c r="W73" s="17" t="str">
        <f t="shared" si="3"/>
        <v/>
      </c>
      <c r="X73" s="8"/>
      <c r="Y73" s="8"/>
      <c r="Z73" s="8"/>
      <c r="AA73" s="131"/>
      <c r="AB73" s="105"/>
      <c r="AC73" s="105"/>
      <c r="AD73" s="167" t="str">
        <f t="shared" si="5"/>
        <v/>
      </c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</row>
    <row r="74" spans="1:307" ht="44.25" customHeight="1" x14ac:dyDescent="0.2">
      <c r="A74" s="160"/>
      <c r="B74" s="161"/>
      <c r="C74" s="162"/>
      <c r="D74" s="163"/>
      <c r="E74" s="201"/>
      <c r="F74" s="202"/>
      <c r="G74" s="164" t="str">
        <f t="shared" si="2"/>
        <v/>
      </c>
      <c r="H74" s="203"/>
      <c r="I74" s="204"/>
      <c r="J74" s="208"/>
      <c r="K74" s="206"/>
      <c r="L74" s="207"/>
      <c r="M74" s="165" t="str">
        <f t="shared" si="0"/>
        <v/>
      </c>
      <c r="N74" s="165" t="str">
        <f t="shared" si="1"/>
        <v/>
      </c>
      <c r="O74" s="210"/>
      <c r="P74" s="243"/>
      <c r="Q74" s="211"/>
      <c r="R74" s="212"/>
      <c r="S74" s="212"/>
      <c r="T74" s="212"/>
      <c r="U74" s="166"/>
      <c r="V74" s="17"/>
      <c r="W74" s="17" t="str">
        <f t="shared" si="3"/>
        <v/>
      </c>
      <c r="X74" s="8"/>
      <c r="Y74" s="8"/>
      <c r="Z74" s="8"/>
      <c r="AA74" s="131"/>
      <c r="AB74" s="105"/>
      <c r="AC74" s="105"/>
      <c r="AD74" s="167" t="str">
        <f t="shared" si="5"/>
        <v/>
      </c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</row>
    <row r="75" spans="1:307" ht="44.25" customHeight="1" x14ac:dyDescent="0.2">
      <c r="A75" s="160"/>
      <c r="B75" s="161"/>
      <c r="C75" s="162"/>
      <c r="D75" s="163"/>
      <c r="E75" s="201"/>
      <c r="F75" s="202"/>
      <c r="G75" s="164" t="str">
        <f t="shared" si="2"/>
        <v/>
      </c>
      <c r="H75" s="203"/>
      <c r="I75" s="204"/>
      <c r="J75" s="208"/>
      <c r="K75" s="206"/>
      <c r="L75" s="207"/>
      <c r="M75" s="165" t="str">
        <f t="shared" si="0"/>
        <v/>
      </c>
      <c r="N75" s="165" t="str">
        <f t="shared" si="1"/>
        <v/>
      </c>
      <c r="O75" s="210"/>
      <c r="P75" s="243"/>
      <c r="Q75" s="211"/>
      <c r="R75" s="212"/>
      <c r="S75" s="212"/>
      <c r="T75" s="212"/>
      <c r="U75" s="166"/>
      <c r="V75" s="17"/>
      <c r="W75" s="17" t="str">
        <f t="shared" si="3"/>
        <v/>
      </c>
      <c r="X75" s="8"/>
      <c r="Y75" s="8"/>
      <c r="Z75" s="8"/>
      <c r="AA75" s="131"/>
      <c r="AB75" s="105"/>
      <c r="AC75" s="105"/>
      <c r="AD75" s="167" t="str">
        <f t="shared" si="5"/>
        <v/>
      </c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</row>
    <row r="76" spans="1:307" ht="44.25" customHeight="1" x14ac:dyDescent="0.2">
      <c r="A76" s="160"/>
      <c r="B76" s="161"/>
      <c r="C76" s="162"/>
      <c r="D76" s="163"/>
      <c r="E76" s="201"/>
      <c r="F76" s="202"/>
      <c r="G76" s="164" t="str">
        <f t="shared" si="2"/>
        <v/>
      </c>
      <c r="H76" s="203"/>
      <c r="I76" s="204"/>
      <c r="J76" s="208"/>
      <c r="K76" s="206"/>
      <c r="L76" s="207"/>
      <c r="M76" s="165" t="str">
        <f t="shared" si="0"/>
        <v/>
      </c>
      <c r="N76" s="165" t="str">
        <f t="shared" si="1"/>
        <v/>
      </c>
      <c r="O76" s="210"/>
      <c r="P76" s="243"/>
      <c r="Q76" s="211"/>
      <c r="R76" s="212"/>
      <c r="S76" s="212"/>
      <c r="T76" s="212"/>
      <c r="U76" s="166"/>
      <c r="V76" s="17"/>
      <c r="W76" s="17" t="str">
        <f t="shared" si="3"/>
        <v/>
      </c>
      <c r="X76" s="8"/>
      <c r="Y76" s="8"/>
      <c r="Z76" s="8"/>
      <c r="AA76" s="131"/>
      <c r="AB76" s="105"/>
      <c r="AC76" s="105"/>
      <c r="AD76" s="167" t="str">
        <f t="shared" si="5"/>
        <v/>
      </c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</row>
    <row r="77" spans="1:307" ht="44.25" customHeight="1" x14ac:dyDescent="0.2">
      <c r="A77" s="160"/>
      <c r="B77" s="161"/>
      <c r="C77" s="162"/>
      <c r="D77" s="163"/>
      <c r="E77" s="201"/>
      <c r="F77" s="202"/>
      <c r="G77" s="164" t="str">
        <f t="shared" si="2"/>
        <v/>
      </c>
      <c r="H77" s="203"/>
      <c r="I77" s="204"/>
      <c r="J77" s="208"/>
      <c r="K77" s="206"/>
      <c r="L77" s="207"/>
      <c r="M77" s="165" t="str">
        <f t="shared" si="0"/>
        <v/>
      </c>
      <c r="N77" s="165" t="str">
        <f t="shared" si="1"/>
        <v/>
      </c>
      <c r="O77" s="210"/>
      <c r="P77" s="243"/>
      <c r="Q77" s="211"/>
      <c r="R77" s="212"/>
      <c r="S77" s="212"/>
      <c r="T77" s="212"/>
      <c r="U77" s="166"/>
      <c r="V77" s="17"/>
      <c r="W77" s="17" t="str">
        <f t="shared" si="3"/>
        <v/>
      </c>
      <c r="X77" s="8"/>
      <c r="Y77" s="8"/>
      <c r="Z77" s="8"/>
      <c r="AA77" s="131"/>
      <c r="AB77" s="105"/>
      <c r="AC77" s="105"/>
      <c r="AD77" s="167" t="str">
        <f t="shared" si="5"/>
        <v/>
      </c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</row>
    <row r="78" spans="1:307" ht="44.25" customHeight="1" x14ac:dyDescent="0.2">
      <c r="A78" s="160"/>
      <c r="B78" s="161"/>
      <c r="C78" s="162"/>
      <c r="D78" s="163"/>
      <c r="E78" s="201"/>
      <c r="F78" s="202"/>
      <c r="G78" s="164" t="str">
        <f t="shared" si="2"/>
        <v/>
      </c>
      <c r="H78" s="203"/>
      <c r="I78" s="204"/>
      <c r="J78" s="208"/>
      <c r="K78" s="206"/>
      <c r="L78" s="207"/>
      <c r="M78" s="165" t="str">
        <f t="shared" si="0"/>
        <v/>
      </c>
      <c r="N78" s="165" t="str">
        <f t="shared" si="1"/>
        <v/>
      </c>
      <c r="O78" s="210"/>
      <c r="P78" s="243"/>
      <c r="Q78" s="211"/>
      <c r="R78" s="212"/>
      <c r="S78" s="212"/>
      <c r="T78" s="212"/>
      <c r="U78" s="166"/>
      <c r="V78" s="17"/>
      <c r="W78" s="17" t="str">
        <f t="shared" si="3"/>
        <v/>
      </c>
      <c r="X78" s="8"/>
      <c r="Y78" s="8"/>
      <c r="Z78" s="8"/>
      <c r="AA78" s="131"/>
      <c r="AB78" s="105"/>
      <c r="AC78" s="105"/>
      <c r="AD78" s="167" t="str">
        <f t="shared" si="5"/>
        <v/>
      </c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</row>
    <row r="79" spans="1:307" ht="44.25" customHeight="1" x14ac:dyDescent="0.2">
      <c r="A79" s="160"/>
      <c r="B79" s="161"/>
      <c r="C79" s="162"/>
      <c r="D79" s="163"/>
      <c r="E79" s="201"/>
      <c r="F79" s="202"/>
      <c r="G79" s="164" t="str">
        <f t="shared" si="2"/>
        <v/>
      </c>
      <c r="H79" s="203"/>
      <c r="I79" s="204"/>
      <c r="J79" s="208"/>
      <c r="K79" s="206"/>
      <c r="L79" s="207"/>
      <c r="M79" s="165" t="str">
        <f t="shared" si="0"/>
        <v/>
      </c>
      <c r="N79" s="165" t="str">
        <f t="shared" si="1"/>
        <v/>
      </c>
      <c r="O79" s="210"/>
      <c r="P79" s="243"/>
      <c r="Q79" s="211"/>
      <c r="R79" s="212"/>
      <c r="S79" s="212"/>
      <c r="T79" s="212"/>
      <c r="U79" s="166"/>
      <c r="V79" s="17"/>
      <c r="W79" s="17" t="str">
        <f t="shared" si="3"/>
        <v/>
      </c>
      <c r="X79" s="8"/>
      <c r="Y79" s="8"/>
      <c r="Z79" s="8"/>
      <c r="AA79" s="131"/>
      <c r="AB79" s="105"/>
      <c r="AC79" s="105"/>
      <c r="AD79" s="167" t="str">
        <f t="shared" si="5"/>
        <v/>
      </c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</row>
    <row r="80" spans="1:307" ht="44.25" customHeight="1" x14ac:dyDescent="0.2">
      <c r="A80" s="160"/>
      <c r="B80" s="161"/>
      <c r="C80" s="162"/>
      <c r="D80" s="163"/>
      <c r="E80" s="201"/>
      <c r="F80" s="202"/>
      <c r="G80" s="164" t="str">
        <f t="shared" si="2"/>
        <v/>
      </c>
      <c r="H80" s="203"/>
      <c r="I80" s="204"/>
      <c r="J80" s="208"/>
      <c r="K80" s="206"/>
      <c r="L80" s="207"/>
      <c r="M80" s="165" t="str">
        <f t="shared" si="0"/>
        <v/>
      </c>
      <c r="N80" s="165" t="str">
        <f t="shared" si="1"/>
        <v/>
      </c>
      <c r="O80" s="210"/>
      <c r="P80" s="243"/>
      <c r="Q80" s="211"/>
      <c r="R80" s="212"/>
      <c r="S80" s="212"/>
      <c r="T80" s="212"/>
      <c r="U80" s="166"/>
      <c r="V80" s="17"/>
      <c r="W80" s="17" t="str">
        <f t="shared" si="3"/>
        <v/>
      </c>
      <c r="X80" s="8"/>
      <c r="Y80" s="8"/>
      <c r="Z80" s="8"/>
      <c r="AA80" s="131"/>
      <c r="AB80" s="105"/>
      <c r="AC80" s="105"/>
      <c r="AD80" s="167" t="str">
        <f t="shared" si="5"/>
        <v/>
      </c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</row>
    <row r="81" spans="1:307" ht="44.25" customHeight="1" x14ac:dyDescent="0.2">
      <c r="A81" s="160"/>
      <c r="B81" s="161"/>
      <c r="C81" s="162"/>
      <c r="D81" s="163"/>
      <c r="E81" s="201"/>
      <c r="F81" s="202"/>
      <c r="G81" s="164" t="str">
        <f t="shared" si="2"/>
        <v/>
      </c>
      <c r="H81" s="203"/>
      <c r="I81" s="204"/>
      <c r="J81" s="208"/>
      <c r="K81" s="206"/>
      <c r="L81" s="207"/>
      <c r="M81" s="165" t="str">
        <f t="shared" si="0"/>
        <v/>
      </c>
      <c r="N81" s="165" t="str">
        <f t="shared" si="1"/>
        <v/>
      </c>
      <c r="O81" s="210"/>
      <c r="P81" s="243"/>
      <c r="Q81" s="211"/>
      <c r="R81" s="212"/>
      <c r="S81" s="212"/>
      <c r="T81" s="212"/>
      <c r="U81" s="166"/>
      <c r="V81" s="17"/>
      <c r="W81" s="17" t="str">
        <f t="shared" si="3"/>
        <v/>
      </c>
      <c r="X81" s="8"/>
      <c r="Y81" s="8"/>
      <c r="Z81" s="8"/>
      <c r="AA81" s="131"/>
      <c r="AB81" s="105"/>
      <c r="AC81" s="105"/>
      <c r="AD81" s="167" t="str">
        <f t="shared" si="5"/>
        <v/>
      </c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</row>
    <row r="82" spans="1:307" ht="44.25" customHeight="1" x14ac:dyDescent="0.2">
      <c r="A82" s="160"/>
      <c r="B82" s="161"/>
      <c r="C82" s="162"/>
      <c r="D82" s="163"/>
      <c r="E82" s="201"/>
      <c r="F82" s="202"/>
      <c r="G82" s="164" t="str">
        <f t="shared" si="2"/>
        <v/>
      </c>
      <c r="H82" s="203"/>
      <c r="I82" s="204"/>
      <c r="J82" s="208"/>
      <c r="K82" s="206"/>
      <c r="L82" s="207"/>
      <c r="M82" s="165" t="str">
        <f t="shared" si="0"/>
        <v/>
      </c>
      <c r="N82" s="165" t="str">
        <f t="shared" si="1"/>
        <v/>
      </c>
      <c r="O82" s="210"/>
      <c r="P82" s="243"/>
      <c r="Q82" s="211"/>
      <c r="R82" s="212"/>
      <c r="S82" s="212"/>
      <c r="T82" s="212"/>
      <c r="U82" s="166"/>
      <c r="V82" s="17"/>
      <c r="W82" s="17" t="str">
        <f t="shared" si="3"/>
        <v/>
      </c>
      <c r="X82" s="8"/>
      <c r="Y82" s="8"/>
      <c r="Z82" s="8"/>
      <c r="AA82" s="131"/>
      <c r="AB82" s="105"/>
      <c r="AC82" s="105"/>
      <c r="AD82" s="167" t="str">
        <f t="shared" si="5"/>
        <v/>
      </c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</row>
    <row r="83" spans="1:307" ht="44.25" customHeight="1" x14ac:dyDescent="0.2">
      <c r="A83" s="160"/>
      <c r="B83" s="161"/>
      <c r="C83" s="162"/>
      <c r="D83" s="163"/>
      <c r="E83" s="201"/>
      <c r="F83" s="202"/>
      <c r="G83" s="164" t="str">
        <f t="shared" si="2"/>
        <v/>
      </c>
      <c r="H83" s="203"/>
      <c r="I83" s="204"/>
      <c r="J83" s="208"/>
      <c r="K83" s="206"/>
      <c r="L83" s="207"/>
      <c r="M83" s="165" t="str">
        <f t="shared" ref="M83:M146" si="6">IFERROR(J83/100*W83,"")</f>
        <v/>
      </c>
      <c r="N83" s="165" t="str">
        <f t="shared" ref="N83:N146" si="7">IFERROR(K83/100*W83,"")</f>
        <v/>
      </c>
      <c r="O83" s="210"/>
      <c r="P83" s="243"/>
      <c r="Q83" s="211"/>
      <c r="R83" s="212"/>
      <c r="S83" s="212"/>
      <c r="T83" s="212"/>
      <c r="U83" s="166"/>
      <c r="V83" s="17"/>
      <c r="W83" s="17" t="str">
        <f t="shared" ref="W83:W146" si="8">IF(L83="50 %","50",IF(L83="60 %","60",""))</f>
        <v/>
      </c>
      <c r="X83" s="8"/>
      <c r="Y83" s="8"/>
      <c r="Z83" s="8"/>
      <c r="AA83" s="131"/>
      <c r="AB83" s="105"/>
      <c r="AC83" s="105"/>
      <c r="AD83" s="167" t="str">
        <f t="shared" si="5"/>
        <v/>
      </c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</row>
    <row r="84" spans="1:307" ht="44.25" customHeight="1" x14ac:dyDescent="0.2">
      <c r="A84" s="160"/>
      <c r="B84" s="161"/>
      <c r="C84" s="162"/>
      <c r="D84" s="163"/>
      <c r="E84" s="201"/>
      <c r="F84" s="202"/>
      <c r="G84" s="164" t="str">
        <f t="shared" ref="G84:G147" si="9">IFERROR(VLOOKUP(E84&amp;"+"&amp;F84,$Z$19:$AC$47,4,0),"")</f>
        <v/>
      </c>
      <c r="H84" s="203"/>
      <c r="I84" s="204"/>
      <c r="J84" s="208"/>
      <c r="K84" s="206"/>
      <c r="L84" s="207"/>
      <c r="M84" s="165" t="str">
        <f t="shared" si="6"/>
        <v/>
      </c>
      <c r="N84" s="165" t="str">
        <f t="shared" si="7"/>
        <v/>
      </c>
      <c r="O84" s="210"/>
      <c r="P84" s="243"/>
      <c r="Q84" s="211"/>
      <c r="R84" s="212"/>
      <c r="S84" s="212"/>
      <c r="T84" s="212"/>
      <c r="U84" s="166"/>
      <c r="V84" s="17"/>
      <c r="W84" s="17" t="str">
        <f t="shared" si="8"/>
        <v/>
      </c>
      <c r="X84" s="8"/>
      <c r="Y84" s="8"/>
      <c r="Z84" s="8"/>
      <c r="AA84" s="131"/>
      <c r="AB84" s="105"/>
      <c r="AC84" s="105"/>
      <c r="AD84" s="167" t="str">
        <f t="shared" ref="AD84:AD147" si="10">IF(E84="I.","A",IF(E84="II.","B",IF(E84="III.","C_",IF(E84="IV.","D",""))))</f>
        <v/>
      </c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</row>
    <row r="85" spans="1:307" ht="44.25" customHeight="1" x14ac:dyDescent="0.2">
      <c r="A85" s="160"/>
      <c r="B85" s="161"/>
      <c r="C85" s="162"/>
      <c r="D85" s="163"/>
      <c r="E85" s="201"/>
      <c r="F85" s="202"/>
      <c r="G85" s="164" t="str">
        <f t="shared" si="9"/>
        <v/>
      </c>
      <c r="H85" s="203"/>
      <c r="I85" s="204"/>
      <c r="J85" s="208"/>
      <c r="K85" s="206"/>
      <c r="L85" s="207"/>
      <c r="M85" s="165" t="str">
        <f t="shared" si="6"/>
        <v/>
      </c>
      <c r="N85" s="165" t="str">
        <f t="shared" si="7"/>
        <v/>
      </c>
      <c r="O85" s="210"/>
      <c r="P85" s="243"/>
      <c r="Q85" s="211"/>
      <c r="R85" s="212"/>
      <c r="S85" s="212"/>
      <c r="T85" s="212"/>
      <c r="U85" s="166"/>
      <c r="V85" s="17"/>
      <c r="W85" s="17" t="str">
        <f t="shared" si="8"/>
        <v/>
      </c>
      <c r="X85" s="8"/>
      <c r="Y85" s="8"/>
      <c r="Z85" s="8"/>
      <c r="AA85" s="131"/>
      <c r="AB85" s="105"/>
      <c r="AC85" s="105"/>
      <c r="AD85" s="167" t="str">
        <f t="shared" si="10"/>
        <v/>
      </c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</row>
    <row r="86" spans="1:307" ht="44.25" customHeight="1" x14ac:dyDescent="0.2">
      <c r="A86" s="160"/>
      <c r="B86" s="161"/>
      <c r="C86" s="162"/>
      <c r="D86" s="163"/>
      <c r="E86" s="201"/>
      <c r="F86" s="202"/>
      <c r="G86" s="164" t="str">
        <f t="shared" si="9"/>
        <v/>
      </c>
      <c r="H86" s="203"/>
      <c r="I86" s="204"/>
      <c r="J86" s="208"/>
      <c r="K86" s="206"/>
      <c r="L86" s="207"/>
      <c r="M86" s="165" t="str">
        <f t="shared" si="6"/>
        <v/>
      </c>
      <c r="N86" s="165" t="str">
        <f t="shared" si="7"/>
        <v/>
      </c>
      <c r="O86" s="210"/>
      <c r="P86" s="243"/>
      <c r="Q86" s="211"/>
      <c r="R86" s="212"/>
      <c r="S86" s="212"/>
      <c r="T86" s="212"/>
      <c r="U86" s="166"/>
      <c r="V86" s="17"/>
      <c r="W86" s="17" t="str">
        <f t="shared" si="8"/>
        <v/>
      </c>
      <c r="X86" s="8"/>
      <c r="Y86" s="8"/>
      <c r="Z86" s="8"/>
      <c r="AA86" s="131"/>
      <c r="AB86" s="105"/>
      <c r="AC86" s="105"/>
      <c r="AD86" s="167" t="str">
        <f t="shared" si="10"/>
        <v/>
      </c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  <c r="KO86" s="11"/>
      <c r="KP86" s="11"/>
      <c r="KQ86" s="11"/>
      <c r="KR86" s="11"/>
      <c r="KS86" s="11"/>
      <c r="KT86" s="11"/>
      <c r="KU86" s="11"/>
    </row>
    <row r="87" spans="1:307" ht="44.25" customHeight="1" x14ac:dyDescent="0.2">
      <c r="A87" s="160"/>
      <c r="B87" s="161"/>
      <c r="C87" s="162"/>
      <c r="D87" s="163"/>
      <c r="E87" s="201"/>
      <c r="F87" s="202"/>
      <c r="G87" s="164" t="str">
        <f t="shared" si="9"/>
        <v/>
      </c>
      <c r="H87" s="203"/>
      <c r="I87" s="204"/>
      <c r="J87" s="208"/>
      <c r="K87" s="206"/>
      <c r="L87" s="207"/>
      <c r="M87" s="165" t="str">
        <f t="shared" si="6"/>
        <v/>
      </c>
      <c r="N87" s="165" t="str">
        <f t="shared" si="7"/>
        <v/>
      </c>
      <c r="O87" s="210"/>
      <c r="P87" s="243"/>
      <c r="Q87" s="211"/>
      <c r="R87" s="212"/>
      <c r="S87" s="212"/>
      <c r="T87" s="212"/>
      <c r="U87" s="166"/>
      <c r="V87" s="17"/>
      <c r="W87" s="17" t="str">
        <f t="shared" si="8"/>
        <v/>
      </c>
      <c r="X87" s="8"/>
      <c r="Y87" s="8"/>
      <c r="Z87" s="8"/>
      <c r="AA87" s="131"/>
      <c r="AB87" s="105"/>
      <c r="AC87" s="105"/>
      <c r="AD87" s="167" t="str">
        <f t="shared" si="10"/>
        <v/>
      </c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  <c r="KO87" s="11"/>
      <c r="KP87" s="11"/>
      <c r="KQ87" s="11"/>
      <c r="KR87" s="11"/>
      <c r="KS87" s="11"/>
      <c r="KT87" s="11"/>
      <c r="KU87" s="11"/>
    </row>
    <row r="88" spans="1:307" ht="44.25" customHeight="1" x14ac:dyDescent="0.2">
      <c r="A88" s="160"/>
      <c r="B88" s="161"/>
      <c r="C88" s="162"/>
      <c r="D88" s="163"/>
      <c r="E88" s="201"/>
      <c r="F88" s="202"/>
      <c r="G88" s="164" t="str">
        <f t="shared" si="9"/>
        <v/>
      </c>
      <c r="H88" s="203"/>
      <c r="I88" s="204"/>
      <c r="J88" s="208"/>
      <c r="K88" s="206"/>
      <c r="L88" s="207"/>
      <c r="M88" s="165" t="str">
        <f t="shared" si="6"/>
        <v/>
      </c>
      <c r="N88" s="165" t="str">
        <f t="shared" si="7"/>
        <v/>
      </c>
      <c r="O88" s="210"/>
      <c r="P88" s="243"/>
      <c r="Q88" s="211"/>
      <c r="R88" s="212"/>
      <c r="S88" s="212"/>
      <c r="T88" s="212"/>
      <c r="U88" s="166"/>
      <c r="V88" s="17"/>
      <c r="W88" s="17" t="str">
        <f t="shared" si="8"/>
        <v/>
      </c>
      <c r="X88" s="8"/>
      <c r="Y88" s="8"/>
      <c r="Z88" s="8"/>
      <c r="AA88" s="131"/>
      <c r="AB88" s="105"/>
      <c r="AC88" s="105"/>
      <c r="AD88" s="167" t="str">
        <f t="shared" si="10"/>
        <v/>
      </c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</row>
    <row r="89" spans="1:307" ht="44.25" customHeight="1" x14ac:dyDescent="0.2">
      <c r="A89" s="160"/>
      <c r="B89" s="161"/>
      <c r="C89" s="162"/>
      <c r="D89" s="163"/>
      <c r="E89" s="201"/>
      <c r="F89" s="202"/>
      <c r="G89" s="164" t="str">
        <f t="shared" si="9"/>
        <v/>
      </c>
      <c r="H89" s="203"/>
      <c r="I89" s="204"/>
      <c r="J89" s="208"/>
      <c r="K89" s="206"/>
      <c r="L89" s="207"/>
      <c r="M89" s="165" t="str">
        <f t="shared" si="6"/>
        <v/>
      </c>
      <c r="N89" s="165" t="str">
        <f t="shared" si="7"/>
        <v/>
      </c>
      <c r="O89" s="210"/>
      <c r="P89" s="243"/>
      <c r="Q89" s="211"/>
      <c r="R89" s="212"/>
      <c r="S89" s="212"/>
      <c r="T89" s="212"/>
      <c r="U89" s="166"/>
      <c r="V89" s="17"/>
      <c r="W89" s="17" t="str">
        <f t="shared" si="8"/>
        <v/>
      </c>
      <c r="X89" s="8"/>
      <c r="Y89" s="8"/>
      <c r="Z89" s="8"/>
      <c r="AA89" s="131"/>
      <c r="AB89" s="105"/>
      <c r="AC89" s="105"/>
      <c r="AD89" s="167" t="str">
        <f t="shared" si="10"/>
        <v/>
      </c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</row>
    <row r="90" spans="1:307" ht="44.25" customHeight="1" x14ac:dyDescent="0.2">
      <c r="A90" s="160"/>
      <c r="B90" s="161"/>
      <c r="C90" s="162"/>
      <c r="D90" s="163"/>
      <c r="E90" s="201"/>
      <c r="F90" s="202"/>
      <c r="G90" s="164" t="str">
        <f t="shared" si="9"/>
        <v/>
      </c>
      <c r="H90" s="203"/>
      <c r="I90" s="204"/>
      <c r="J90" s="208"/>
      <c r="K90" s="206"/>
      <c r="L90" s="207"/>
      <c r="M90" s="165" t="str">
        <f t="shared" si="6"/>
        <v/>
      </c>
      <c r="N90" s="165" t="str">
        <f t="shared" si="7"/>
        <v/>
      </c>
      <c r="O90" s="210"/>
      <c r="P90" s="243"/>
      <c r="Q90" s="211"/>
      <c r="R90" s="212"/>
      <c r="S90" s="212"/>
      <c r="T90" s="212"/>
      <c r="U90" s="166"/>
      <c r="V90" s="17"/>
      <c r="W90" s="17" t="str">
        <f t="shared" si="8"/>
        <v/>
      </c>
      <c r="X90" s="8"/>
      <c r="Y90" s="8"/>
      <c r="Z90" s="8"/>
      <c r="AA90" s="131"/>
      <c r="AB90" s="105"/>
      <c r="AC90" s="105"/>
      <c r="AD90" s="167" t="str">
        <f t="shared" si="10"/>
        <v/>
      </c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  <c r="KO90" s="11"/>
      <c r="KP90" s="11"/>
      <c r="KQ90" s="11"/>
      <c r="KR90" s="11"/>
      <c r="KS90" s="11"/>
      <c r="KT90" s="11"/>
      <c r="KU90" s="11"/>
    </row>
    <row r="91" spans="1:307" ht="44.25" customHeight="1" x14ac:dyDescent="0.2">
      <c r="A91" s="160"/>
      <c r="B91" s="161"/>
      <c r="C91" s="162"/>
      <c r="D91" s="163"/>
      <c r="E91" s="201"/>
      <c r="F91" s="202"/>
      <c r="G91" s="164" t="str">
        <f t="shared" si="9"/>
        <v/>
      </c>
      <c r="H91" s="203"/>
      <c r="I91" s="204"/>
      <c r="J91" s="208"/>
      <c r="K91" s="206"/>
      <c r="L91" s="207"/>
      <c r="M91" s="165" t="str">
        <f t="shared" si="6"/>
        <v/>
      </c>
      <c r="N91" s="165" t="str">
        <f t="shared" si="7"/>
        <v/>
      </c>
      <c r="O91" s="210"/>
      <c r="P91" s="243"/>
      <c r="Q91" s="211"/>
      <c r="R91" s="212"/>
      <c r="S91" s="212"/>
      <c r="T91" s="212"/>
      <c r="U91" s="166"/>
      <c r="V91" s="17"/>
      <c r="W91" s="17" t="str">
        <f t="shared" si="8"/>
        <v/>
      </c>
      <c r="X91" s="8"/>
      <c r="Y91" s="8"/>
      <c r="Z91" s="8"/>
      <c r="AA91" s="131"/>
      <c r="AB91" s="105"/>
      <c r="AC91" s="105"/>
      <c r="AD91" s="167" t="str">
        <f t="shared" si="10"/>
        <v/>
      </c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  <c r="KO91" s="11"/>
      <c r="KP91" s="11"/>
      <c r="KQ91" s="11"/>
      <c r="KR91" s="11"/>
      <c r="KS91" s="11"/>
      <c r="KT91" s="11"/>
      <c r="KU91" s="11"/>
    </row>
    <row r="92" spans="1:307" ht="44.25" customHeight="1" x14ac:dyDescent="0.2">
      <c r="A92" s="160"/>
      <c r="B92" s="161"/>
      <c r="C92" s="162"/>
      <c r="D92" s="163"/>
      <c r="E92" s="201"/>
      <c r="F92" s="202"/>
      <c r="G92" s="164" t="str">
        <f t="shared" si="9"/>
        <v/>
      </c>
      <c r="H92" s="203"/>
      <c r="I92" s="204"/>
      <c r="J92" s="208"/>
      <c r="K92" s="206"/>
      <c r="L92" s="207"/>
      <c r="M92" s="165" t="str">
        <f t="shared" si="6"/>
        <v/>
      </c>
      <c r="N92" s="165" t="str">
        <f t="shared" si="7"/>
        <v/>
      </c>
      <c r="O92" s="210"/>
      <c r="P92" s="243"/>
      <c r="Q92" s="211"/>
      <c r="R92" s="212"/>
      <c r="S92" s="212"/>
      <c r="T92" s="212"/>
      <c r="U92" s="166"/>
      <c r="V92" s="17"/>
      <c r="W92" s="17" t="str">
        <f t="shared" si="8"/>
        <v/>
      </c>
      <c r="X92" s="8"/>
      <c r="Y92" s="8"/>
      <c r="Z92" s="8"/>
      <c r="AA92" s="131"/>
      <c r="AB92" s="105"/>
      <c r="AC92" s="105"/>
      <c r="AD92" s="167" t="str">
        <f t="shared" si="10"/>
        <v/>
      </c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</row>
    <row r="93" spans="1:307" ht="44.25" customHeight="1" x14ac:dyDescent="0.2">
      <c r="A93" s="160"/>
      <c r="B93" s="161"/>
      <c r="C93" s="162"/>
      <c r="D93" s="163"/>
      <c r="E93" s="201"/>
      <c r="F93" s="202"/>
      <c r="G93" s="164" t="str">
        <f t="shared" si="9"/>
        <v/>
      </c>
      <c r="H93" s="203"/>
      <c r="I93" s="204"/>
      <c r="J93" s="208"/>
      <c r="K93" s="206"/>
      <c r="L93" s="207"/>
      <c r="M93" s="165" t="str">
        <f t="shared" si="6"/>
        <v/>
      </c>
      <c r="N93" s="165" t="str">
        <f t="shared" si="7"/>
        <v/>
      </c>
      <c r="O93" s="210"/>
      <c r="P93" s="243"/>
      <c r="Q93" s="211"/>
      <c r="R93" s="212"/>
      <c r="S93" s="212"/>
      <c r="T93" s="212"/>
      <c r="U93" s="166"/>
      <c r="V93" s="17"/>
      <c r="W93" s="17" t="str">
        <f t="shared" si="8"/>
        <v/>
      </c>
      <c r="X93" s="8"/>
      <c r="Y93" s="8"/>
      <c r="Z93" s="8"/>
      <c r="AA93" s="131"/>
      <c r="AB93" s="105"/>
      <c r="AC93" s="105"/>
      <c r="AD93" s="167" t="str">
        <f t="shared" si="10"/>
        <v/>
      </c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</row>
    <row r="94" spans="1:307" ht="44.25" customHeight="1" x14ac:dyDescent="0.2">
      <c r="A94" s="160"/>
      <c r="B94" s="161"/>
      <c r="C94" s="162"/>
      <c r="D94" s="163"/>
      <c r="E94" s="201"/>
      <c r="F94" s="202"/>
      <c r="G94" s="164" t="str">
        <f t="shared" si="9"/>
        <v/>
      </c>
      <c r="H94" s="203"/>
      <c r="I94" s="204"/>
      <c r="J94" s="208"/>
      <c r="K94" s="206"/>
      <c r="L94" s="207"/>
      <c r="M94" s="165" t="str">
        <f t="shared" si="6"/>
        <v/>
      </c>
      <c r="N94" s="165" t="str">
        <f t="shared" si="7"/>
        <v/>
      </c>
      <c r="O94" s="210"/>
      <c r="P94" s="243"/>
      <c r="Q94" s="211"/>
      <c r="R94" s="212"/>
      <c r="S94" s="212"/>
      <c r="T94" s="212"/>
      <c r="U94" s="166"/>
      <c r="V94" s="17"/>
      <c r="W94" s="17" t="str">
        <f t="shared" si="8"/>
        <v/>
      </c>
      <c r="X94" s="8"/>
      <c r="Y94" s="8"/>
      <c r="Z94" s="8"/>
      <c r="AA94" s="131"/>
      <c r="AB94" s="105"/>
      <c r="AC94" s="105"/>
      <c r="AD94" s="167" t="str">
        <f t="shared" si="10"/>
        <v/>
      </c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</row>
    <row r="95" spans="1:307" ht="44.25" customHeight="1" x14ac:dyDescent="0.2">
      <c r="A95" s="160"/>
      <c r="B95" s="161"/>
      <c r="C95" s="162"/>
      <c r="D95" s="163"/>
      <c r="E95" s="201"/>
      <c r="F95" s="202"/>
      <c r="G95" s="164" t="str">
        <f t="shared" si="9"/>
        <v/>
      </c>
      <c r="H95" s="203"/>
      <c r="I95" s="204"/>
      <c r="J95" s="208"/>
      <c r="K95" s="206"/>
      <c r="L95" s="207"/>
      <c r="M95" s="165" t="str">
        <f t="shared" si="6"/>
        <v/>
      </c>
      <c r="N95" s="165" t="str">
        <f t="shared" si="7"/>
        <v/>
      </c>
      <c r="O95" s="210"/>
      <c r="P95" s="243"/>
      <c r="Q95" s="211"/>
      <c r="R95" s="212"/>
      <c r="S95" s="212"/>
      <c r="T95" s="212"/>
      <c r="U95" s="166"/>
      <c r="V95" s="17"/>
      <c r="W95" s="17" t="str">
        <f t="shared" si="8"/>
        <v/>
      </c>
      <c r="X95" s="8"/>
      <c r="Y95" s="8"/>
      <c r="Z95" s="8"/>
      <c r="AA95" s="131"/>
      <c r="AB95" s="105"/>
      <c r="AC95" s="105"/>
      <c r="AD95" s="167" t="str">
        <f t="shared" si="10"/>
        <v/>
      </c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</row>
    <row r="96" spans="1:307" ht="44.25" customHeight="1" x14ac:dyDescent="0.2">
      <c r="A96" s="160"/>
      <c r="B96" s="161"/>
      <c r="C96" s="162"/>
      <c r="D96" s="163"/>
      <c r="E96" s="201"/>
      <c r="F96" s="202"/>
      <c r="G96" s="164" t="str">
        <f t="shared" si="9"/>
        <v/>
      </c>
      <c r="H96" s="203"/>
      <c r="I96" s="204"/>
      <c r="J96" s="208"/>
      <c r="K96" s="206"/>
      <c r="L96" s="207"/>
      <c r="M96" s="165" t="str">
        <f t="shared" si="6"/>
        <v/>
      </c>
      <c r="N96" s="165" t="str">
        <f t="shared" si="7"/>
        <v/>
      </c>
      <c r="O96" s="210"/>
      <c r="P96" s="243"/>
      <c r="Q96" s="211"/>
      <c r="R96" s="212"/>
      <c r="S96" s="212"/>
      <c r="T96" s="212"/>
      <c r="U96" s="166"/>
      <c r="V96" s="17"/>
      <c r="W96" s="17" t="str">
        <f t="shared" si="8"/>
        <v/>
      </c>
      <c r="X96" s="8"/>
      <c r="Y96" s="8"/>
      <c r="Z96" s="8"/>
      <c r="AA96" s="131"/>
      <c r="AB96" s="105"/>
      <c r="AC96" s="105"/>
      <c r="AD96" s="167" t="str">
        <f t="shared" si="10"/>
        <v/>
      </c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</row>
    <row r="97" spans="1:307" ht="44.25" customHeight="1" x14ac:dyDescent="0.2">
      <c r="A97" s="160"/>
      <c r="B97" s="161"/>
      <c r="C97" s="162"/>
      <c r="D97" s="163"/>
      <c r="E97" s="201"/>
      <c r="F97" s="202"/>
      <c r="G97" s="164" t="str">
        <f t="shared" si="9"/>
        <v/>
      </c>
      <c r="H97" s="203"/>
      <c r="I97" s="204"/>
      <c r="J97" s="208"/>
      <c r="K97" s="206"/>
      <c r="L97" s="207"/>
      <c r="M97" s="165" t="str">
        <f t="shared" si="6"/>
        <v/>
      </c>
      <c r="N97" s="165" t="str">
        <f t="shared" si="7"/>
        <v/>
      </c>
      <c r="O97" s="210"/>
      <c r="P97" s="243"/>
      <c r="Q97" s="211"/>
      <c r="R97" s="212"/>
      <c r="S97" s="212"/>
      <c r="T97" s="212"/>
      <c r="U97" s="166"/>
      <c r="V97" s="17"/>
      <c r="W97" s="17" t="str">
        <f t="shared" si="8"/>
        <v/>
      </c>
      <c r="X97" s="8"/>
      <c r="Y97" s="8"/>
      <c r="Z97" s="8"/>
      <c r="AA97" s="131"/>
      <c r="AB97" s="105"/>
      <c r="AC97" s="105"/>
      <c r="AD97" s="167" t="str">
        <f t="shared" si="10"/>
        <v/>
      </c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</row>
    <row r="98" spans="1:307" ht="44.25" customHeight="1" x14ac:dyDescent="0.2">
      <c r="A98" s="160"/>
      <c r="B98" s="161"/>
      <c r="C98" s="162"/>
      <c r="D98" s="163"/>
      <c r="E98" s="201"/>
      <c r="F98" s="202"/>
      <c r="G98" s="164" t="str">
        <f t="shared" si="9"/>
        <v/>
      </c>
      <c r="H98" s="203"/>
      <c r="I98" s="204"/>
      <c r="J98" s="208"/>
      <c r="K98" s="206"/>
      <c r="L98" s="207"/>
      <c r="M98" s="165" t="str">
        <f t="shared" si="6"/>
        <v/>
      </c>
      <c r="N98" s="165" t="str">
        <f t="shared" si="7"/>
        <v/>
      </c>
      <c r="O98" s="210"/>
      <c r="P98" s="243"/>
      <c r="Q98" s="211"/>
      <c r="R98" s="212"/>
      <c r="S98" s="212"/>
      <c r="T98" s="212"/>
      <c r="U98" s="166"/>
      <c r="V98" s="17"/>
      <c r="W98" s="17" t="str">
        <f t="shared" si="8"/>
        <v/>
      </c>
      <c r="X98" s="8"/>
      <c r="Y98" s="8"/>
      <c r="Z98" s="8"/>
      <c r="AA98" s="131"/>
      <c r="AB98" s="105"/>
      <c r="AC98" s="105"/>
      <c r="AD98" s="167" t="str">
        <f t="shared" si="10"/>
        <v/>
      </c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</row>
    <row r="99" spans="1:307" ht="44.25" customHeight="1" x14ac:dyDescent="0.2">
      <c r="A99" s="160"/>
      <c r="B99" s="161"/>
      <c r="C99" s="162"/>
      <c r="D99" s="163"/>
      <c r="E99" s="201"/>
      <c r="F99" s="202"/>
      <c r="G99" s="164" t="str">
        <f t="shared" si="9"/>
        <v/>
      </c>
      <c r="H99" s="203"/>
      <c r="I99" s="204"/>
      <c r="J99" s="208"/>
      <c r="K99" s="206"/>
      <c r="L99" s="207"/>
      <c r="M99" s="165" t="str">
        <f t="shared" si="6"/>
        <v/>
      </c>
      <c r="N99" s="165" t="str">
        <f t="shared" si="7"/>
        <v/>
      </c>
      <c r="O99" s="210"/>
      <c r="P99" s="243"/>
      <c r="Q99" s="211"/>
      <c r="R99" s="212"/>
      <c r="S99" s="212"/>
      <c r="T99" s="212"/>
      <c r="U99" s="166"/>
      <c r="V99" s="17"/>
      <c r="W99" s="17" t="str">
        <f t="shared" si="8"/>
        <v/>
      </c>
      <c r="X99" s="8"/>
      <c r="Y99" s="8"/>
      <c r="Z99" s="8"/>
      <c r="AA99" s="131"/>
      <c r="AB99" s="105"/>
      <c r="AC99" s="105"/>
      <c r="AD99" s="167" t="str">
        <f t="shared" si="10"/>
        <v/>
      </c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  <c r="KO99" s="11"/>
      <c r="KP99" s="11"/>
      <c r="KQ99" s="11"/>
      <c r="KR99" s="11"/>
      <c r="KS99" s="11"/>
      <c r="KT99" s="11"/>
      <c r="KU99" s="11"/>
    </row>
    <row r="100" spans="1:307" ht="44.25" customHeight="1" x14ac:dyDescent="0.2">
      <c r="A100" s="160"/>
      <c r="B100" s="161"/>
      <c r="C100" s="162"/>
      <c r="D100" s="163"/>
      <c r="E100" s="201"/>
      <c r="F100" s="202"/>
      <c r="G100" s="164" t="str">
        <f t="shared" si="9"/>
        <v/>
      </c>
      <c r="H100" s="203"/>
      <c r="I100" s="204"/>
      <c r="J100" s="208"/>
      <c r="K100" s="206"/>
      <c r="L100" s="207"/>
      <c r="M100" s="165" t="str">
        <f t="shared" si="6"/>
        <v/>
      </c>
      <c r="N100" s="165" t="str">
        <f t="shared" si="7"/>
        <v/>
      </c>
      <c r="O100" s="210"/>
      <c r="P100" s="243"/>
      <c r="Q100" s="211"/>
      <c r="R100" s="212"/>
      <c r="S100" s="212"/>
      <c r="T100" s="212"/>
      <c r="U100" s="166"/>
      <c r="V100" s="17"/>
      <c r="W100" s="17" t="str">
        <f t="shared" si="8"/>
        <v/>
      </c>
      <c r="X100" s="8"/>
      <c r="Y100" s="8"/>
      <c r="Z100" s="8"/>
      <c r="AA100" s="131"/>
      <c r="AB100" s="105"/>
      <c r="AC100" s="105"/>
      <c r="AD100" s="167" t="str">
        <f t="shared" si="10"/>
        <v/>
      </c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  <c r="KO100" s="11"/>
      <c r="KP100" s="11"/>
      <c r="KQ100" s="11"/>
      <c r="KR100" s="11"/>
      <c r="KS100" s="11"/>
      <c r="KT100" s="11"/>
      <c r="KU100" s="11"/>
    </row>
    <row r="101" spans="1:307" ht="44.25" customHeight="1" x14ac:dyDescent="0.2">
      <c r="A101" s="160"/>
      <c r="B101" s="161"/>
      <c r="C101" s="162"/>
      <c r="D101" s="163"/>
      <c r="E101" s="201"/>
      <c r="F101" s="202"/>
      <c r="G101" s="164" t="str">
        <f t="shared" si="9"/>
        <v/>
      </c>
      <c r="H101" s="203"/>
      <c r="I101" s="204"/>
      <c r="J101" s="208"/>
      <c r="K101" s="206"/>
      <c r="L101" s="207"/>
      <c r="M101" s="165" t="str">
        <f t="shared" si="6"/>
        <v/>
      </c>
      <c r="N101" s="165" t="str">
        <f t="shared" si="7"/>
        <v/>
      </c>
      <c r="O101" s="210"/>
      <c r="P101" s="243"/>
      <c r="Q101" s="211"/>
      <c r="R101" s="212"/>
      <c r="S101" s="212"/>
      <c r="T101" s="212"/>
      <c r="U101" s="166"/>
      <c r="V101" s="17"/>
      <c r="W101" s="17" t="str">
        <f t="shared" si="8"/>
        <v/>
      </c>
      <c r="X101" s="8"/>
      <c r="Y101" s="8"/>
      <c r="Z101" s="8"/>
      <c r="AA101" s="131"/>
      <c r="AB101" s="105"/>
      <c r="AC101" s="105"/>
      <c r="AD101" s="167" t="str">
        <f t="shared" si="10"/>
        <v/>
      </c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1"/>
    </row>
    <row r="102" spans="1:307" ht="44.25" customHeight="1" x14ac:dyDescent="0.2">
      <c r="A102" s="160"/>
      <c r="B102" s="161"/>
      <c r="C102" s="162"/>
      <c r="D102" s="163"/>
      <c r="E102" s="201"/>
      <c r="F102" s="202"/>
      <c r="G102" s="164" t="str">
        <f t="shared" si="9"/>
        <v/>
      </c>
      <c r="H102" s="203"/>
      <c r="I102" s="204"/>
      <c r="J102" s="208"/>
      <c r="K102" s="206"/>
      <c r="L102" s="207"/>
      <c r="M102" s="165" t="str">
        <f t="shared" si="6"/>
        <v/>
      </c>
      <c r="N102" s="165" t="str">
        <f t="shared" si="7"/>
        <v/>
      </c>
      <c r="O102" s="210"/>
      <c r="P102" s="243"/>
      <c r="Q102" s="211"/>
      <c r="R102" s="212"/>
      <c r="S102" s="212"/>
      <c r="T102" s="212"/>
      <c r="U102" s="166"/>
      <c r="V102" s="17"/>
      <c r="W102" s="17" t="str">
        <f t="shared" si="8"/>
        <v/>
      </c>
      <c r="X102" s="8"/>
      <c r="Y102" s="8"/>
      <c r="Z102" s="8"/>
      <c r="AA102" s="131"/>
      <c r="AB102" s="105"/>
      <c r="AC102" s="105"/>
      <c r="AD102" s="167" t="str">
        <f t="shared" si="10"/>
        <v/>
      </c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</row>
    <row r="103" spans="1:307" ht="44.25" customHeight="1" x14ac:dyDescent="0.2">
      <c r="A103" s="160"/>
      <c r="B103" s="161"/>
      <c r="C103" s="162"/>
      <c r="D103" s="163"/>
      <c r="E103" s="201"/>
      <c r="F103" s="202"/>
      <c r="G103" s="164" t="str">
        <f t="shared" si="9"/>
        <v/>
      </c>
      <c r="H103" s="203"/>
      <c r="I103" s="204"/>
      <c r="J103" s="208"/>
      <c r="K103" s="206"/>
      <c r="L103" s="207"/>
      <c r="M103" s="165" t="str">
        <f t="shared" si="6"/>
        <v/>
      </c>
      <c r="N103" s="165" t="str">
        <f t="shared" si="7"/>
        <v/>
      </c>
      <c r="O103" s="210"/>
      <c r="P103" s="243"/>
      <c r="Q103" s="211"/>
      <c r="R103" s="212"/>
      <c r="S103" s="212"/>
      <c r="T103" s="212"/>
      <c r="U103" s="166"/>
      <c r="V103" s="17"/>
      <c r="W103" s="17" t="str">
        <f t="shared" si="8"/>
        <v/>
      </c>
      <c r="X103" s="8"/>
      <c r="Y103" s="8"/>
      <c r="Z103" s="8"/>
      <c r="AA103" s="131"/>
      <c r="AB103" s="105"/>
      <c r="AC103" s="105"/>
      <c r="AD103" s="167" t="str">
        <f t="shared" si="10"/>
        <v/>
      </c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</row>
    <row r="104" spans="1:307" ht="44.25" customHeight="1" x14ac:dyDescent="0.2">
      <c r="A104" s="160"/>
      <c r="B104" s="161"/>
      <c r="C104" s="162"/>
      <c r="D104" s="163"/>
      <c r="E104" s="201"/>
      <c r="F104" s="202"/>
      <c r="G104" s="164" t="str">
        <f t="shared" si="9"/>
        <v/>
      </c>
      <c r="H104" s="203"/>
      <c r="I104" s="204"/>
      <c r="J104" s="208"/>
      <c r="K104" s="206"/>
      <c r="L104" s="207"/>
      <c r="M104" s="165" t="str">
        <f t="shared" si="6"/>
        <v/>
      </c>
      <c r="N104" s="165" t="str">
        <f t="shared" si="7"/>
        <v/>
      </c>
      <c r="O104" s="210"/>
      <c r="P104" s="243"/>
      <c r="Q104" s="211"/>
      <c r="R104" s="212"/>
      <c r="S104" s="212"/>
      <c r="T104" s="212"/>
      <c r="U104" s="166"/>
      <c r="V104" s="17"/>
      <c r="W104" s="17" t="str">
        <f t="shared" si="8"/>
        <v/>
      </c>
      <c r="X104" s="8"/>
      <c r="Y104" s="8"/>
      <c r="Z104" s="8"/>
      <c r="AA104" s="131"/>
      <c r="AB104" s="105"/>
      <c r="AC104" s="105"/>
      <c r="AD104" s="167" t="str">
        <f t="shared" si="10"/>
        <v/>
      </c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  <c r="KO104" s="11"/>
      <c r="KP104" s="11"/>
      <c r="KQ104" s="11"/>
      <c r="KR104" s="11"/>
      <c r="KS104" s="11"/>
      <c r="KT104" s="11"/>
      <c r="KU104" s="11"/>
    </row>
    <row r="105" spans="1:307" ht="44.25" customHeight="1" x14ac:dyDescent="0.2">
      <c r="A105" s="160"/>
      <c r="B105" s="161"/>
      <c r="C105" s="162"/>
      <c r="D105" s="163"/>
      <c r="E105" s="201"/>
      <c r="F105" s="202"/>
      <c r="G105" s="164" t="str">
        <f t="shared" si="9"/>
        <v/>
      </c>
      <c r="H105" s="203"/>
      <c r="I105" s="204"/>
      <c r="J105" s="208"/>
      <c r="K105" s="206"/>
      <c r="L105" s="207"/>
      <c r="M105" s="165" t="str">
        <f t="shared" si="6"/>
        <v/>
      </c>
      <c r="N105" s="165" t="str">
        <f t="shared" si="7"/>
        <v/>
      </c>
      <c r="O105" s="210"/>
      <c r="P105" s="243"/>
      <c r="Q105" s="211"/>
      <c r="R105" s="212"/>
      <c r="S105" s="212"/>
      <c r="T105" s="212"/>
      <c r="U105" s="166"/>
      <c r="V105" s="17"/>
      <c r="W105" s="17" t="str">
        <f t="shared" si="8"/>
        <v/>
      </c>
      <c r="X105" s="8"/>
      <c r="Y105" s="8"/>
      <c r="Z105" s="8"/>
      <c r="AA105" s="131"/>
      <c r="AB105" s="105"/>
      <c r="AC105" s="105"/>
      <c r="AD105" s="167" t="str">
        <f t="shared" si="10"/>
        <v/>
      </c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</row>
    <row r="106" spans="1:307" ht="44.25" customHeight="1" x14ac:dyDescent="0.2">
      <c r="A106" s="160"/>
      <c r="B106" s="161"/>
      <c r="C106" s="162"/>
      <c r="D106" s="163"/>
      <c r="E106" s="201"/>
      <c r="F106" s="202"/>
      <c r="G106" s="164" t="str">
        <f t="shared" si="9"/>
        <v/>
      </c>
      <c r="H106" s="203"/>
      <c r="I106" s="204"/>
      <c r="J106" s="208"/>
      <c r="K106" s="206"/>
      <c r="L106" s="207"/>
      <c r="M106" s="165" t="str">
        <f t="shared" si="6"/>
        <v/>
      </c>
      <c r="N106" s="165" t="str">
        <f t="shared" si="7"/>
        <v/>
      </c>
      <c r="O106" s="210"/>
      <c r="P106" s="243"/>
      <c r="Q106" s="211"/>
      <c r="R106" s="212"/>
      <c r="S106" s="212"/>
      <c r="T106" s="212"/>
      <c r="U106" s="166"/>
      <c r="V106" s="17"/>
      <c r="W106" s="17" t="str">
        <f t="shared" si="8"/>
        <v/>
      </c>
      <c r="X106" s="8"/>
      <c r="Y106" s="8"/>
      <c r="Z106" s="8"/>
      <c r="AA106" s="131"/>
      <c r="AB106" s="105"/>
      <c r="AC106" s="105"/>
      <c r="AD106" s="167" t="str">
        <f t="shared" si="10"/>
        <v/>
      </c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</row>
    <row r="107" spans="1:307" ht="44.25" customHeight="1" x14ac:dyDescent="0.2">
      <c r="A107" s="160"/>
      <c r="B107" s="161"/>
      <c r="C107" s="162"/>
      <c r="D107" s="163"/>
      <c r="E107" s="201"/>
      <c r="F107" s="202"/>
      <c r="G107" s="164" t="str">
        <f t="shared" si="9"/>
        <v/>
      </c>
      <c r="H107" s="203"/>
      <c r="I107" s="204"/>
      <c r="J107" s="208"/>
      <c r="K107" s="206"/>
      <c r="L107" s="207"/>
      <c r="M107" s="165" t="str">
        <f t="shared" si="6"/>
        <v/>
      </c>
      <c r="N107" s="165" t="str">
        <f t="shared" si="7"/>
        <v/>
      </c>
      <c r="O107" s="210"/>
      <c r="P107" s="243"/>
      <c r="Q107" s="211"/>
      <c r="R107" s="212"/>
      <c r="S107" s="212"/>
      <c r="T107" s="212"/>
      <c r="U107" s="166"/>
      <c r="V107" s="17"/>
      <c r="W107" s="17" t="str">
        <f t="shared" si="8"/>
        <v/>
      </c>
      <c r="X107" s="8"/>
      <c r="Y107" s="8"/>
      <c r="Z107" s="8"/>
      <c r="AA107" s="131"/>
      <c r="AB107" s="105"/>
      <c r="AC107" s="105"/>
      <c r="AD107" s="167" t="str">
        <f t="shared" si="10"/>
        <v/>
      </c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</row>
    <row r="108" spans="1:307" ht="44.25" customHeight="1" x14ac:dyDescent="0.2">
      <c r="A108" s="160"/>
      <c r="B108" s="161"/>
      <c r="C108" s="162"/>
      <c r="D108" s="163"/>
      <c r="E108" s="201"/>
      <c r="F108" s="202"/>
      <c r="G108" s="164" t="str">
        <f t="shared" si="9"/>
        <v/>
      </c>
      <c r="H108" s="203"/>
      <c r="I108" s="204"/>
      <c r="J108" s="208"/>
      <c r="K108" s="206"/>
      <c r="L108" s="207"/>
      <c r="M108" s="165" t="str">
        <f t="shared" si="6"/>
        <v/>
      </c>
      <c r="N108" s="165" t="str">
        <f t="shared" si="7"/>
        <v/>
      </c>
      <c r="O108" s="210"/>
      <c r="P108" s="243"/>
      <c r="Q108" s="211"/>
      <c r="R108" s="212"/>
      <c r="S108" s="212"/>
      <c r="T108" s="212"/>
      <c r="U108" s="166"/>
      <c r="V108" s="17"/>
      <c r="W108" s="17" t="str">
        <f t="shared" si="8"/>
        <v/>
      </c>
      <c r="X108" s="8"/>
      <c r="Y108" s="8"/>
      <c r="Z108" s="8"/>
      <c r="AA108" s="131"/>
      <c r="AB108" s="105"/>
      <c r="AC108" s="105"/>
      <c r="AD108" s="167" t="str">
        <f t="shared" si="10"/>
        <v/>
      </c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</row>
    <row r="109" spans="1:307" ht="44.25" customHeight="1" x14ac:dyDescent="0.2">
      <c r="A109" s="160"/>
      <c r="B109" s="161"/>
      <c r="C109" s="162"/>
      <c r="D109" s="163"/>
      <c r="E109" s="201"/>
      <c r="F109" s="202"/>
      <c r="G109" s="164" t="str">
        <f t="shared" si="9"/>
        <v/>
      </c>
      <c r="H109" s="203"/>
      <c r="I109" s="204"/>
      <c r="J109" s="208"/>
      <c r="K109" s="206"/>
      <c r="L109" s="207"/>
      <c r="M109" s="165" t="str">
        <f t="shared" si="6"/>
        <v/>
      </c>
      <c r="N109" s="165" t="str">
        <f t="shared" si="7"/>
        <v/>
      </c>
      <c r="O109" s="210"/>
      <c r="P109" s="243"/>
      <c r="Q109" s="211"/>
      <c r="R109" s="212"/>
      <c r="S109" s="212"/>
      <c r="T109" s="212"/>
      <c r="U109" s="166"/>
      <c r="V109" s="17"/>
      <c r="W109" s="17" t="str">
        <f t="shared" si="8"/>
        <v/>
      </c>
      <c r="X109" s="8"/>
      <c r="Y109" s="8"/>
      <c r="Z109" s="8"/>
      <c r="AA109" s="131"/>
      <c r="AB109" s="105"/>
      <c r="AC109" s="105"/>
      <c r="AD109" s="167" t="str">
        <f t="shared" si="10"/>
        <v/>
      </c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  <c r="KO109" s="11"/>
      <c r="KP109" s="11"/>
      <c r="KQ109" s="11"/>
      <c r="KR109" s="11"/>
      <c r="KS109" s="11"/>
      <c r="KT109" s="11"/>
      <c r="KU109" s="11"/>
    </row>
    <row r="110" spans="1:307" ht="44.25" customHeight="1" x14ac:dyDescent="0.2">
      <c r="A110" s="160"/>
      <c r="B110" s="161"/>
      <c r="C110" s="162"/>
      <c r="D110" s="163"/>
      <c r="E110" s="201"/>
      <c r="F110" s="202"/>
      <c r="G110" s="164" t="str">
        <f t="shared" si="9"/>
        <v/>
      </c>
      <c r="H110" s="203"/>
      <c r="I110" s="204"/>
      <c r="J110" s="208"/>
      <c r="K110" s="206"/>
      <c r="L110" s="207"/>
      <c r="M110" s="165" t="str">
        <f t="shared" si="6"/>
        <v/>
      </c>
      <c r="N110" s="165" t="str">
        <f t="shared" si="7"/>
        <v/>
      </c>
      <c r="O110" s="210"/>
      <c r="P110" s="243"/>
      <c r="Q110" s="211"/>
      <c r="R110" s="212"/>
      <c r="S110" s="212"/>
      <c r="T110" s="212"/>
      <c r="U110" s="166"/>
      <c r="V110" s="17"/>
      <c r="W110" s="17" t="str">
        <f t="shared" si="8"/>
        <v/>
      </c>
      <c r="X110" s="8"/>
      <c r="Y110" s="8"/>
      <c r="Z110" s="8"/>
      <c r="AA110" s="131"/>
      <c r="AB110" s="105"/>
      <c r="AC110" s="105"/>
      <c r="AD110" s="167" t="str">
        <f t="shared" si="10"/>
        <v/>
      </c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1"/>
      <c r="KQ110" s="11"/>
      <c r="KR110" s="11"/>
      <c r="KS110" s="11"/>
      <c r="KT110" s="11"/>
      <c r="KU110" s="11"/>
    </row>
    <row r="111" spans="1:307" ht="44.25" customHeight="1" x14ac:dyDescent="0.2">
      <c r="A111" s="160"/>
      <c r="B111" s="161"/>
      <c r="C111" s="162"/>
      <c r="D111" s="163"/>
      <c r="E111" s="201"/>
      <c r="F111" s="202"/>
      <c r="G111" s="164" t="str">
        <f t="shared" si="9"/>
        <v/>
      </c>
      <c r="H111" s="203"/>
      <c r="I111" s="204"/>
      <c r="J111" s="208"/>
      <c r="K111" s="206"/>
      <c r="L111" s="207"/>
      <c r="M111" s="165" t="str">
        <f t="shared" si="6"/>
        <v/>
      </c>
      <c r="N111" s="165" t="str">
        <f t="shared" si="7"/>
        <v/>
      </c>
      <c r="O111" s="210"/>
      <c r="P111" s="243"/>
      <c r="Q111" s="211"/>
      <c r="R111" s="212"/>
      <c r="S111" s="212"/>
      <c r="T111" s="212"/>
      <c r="U111" s="166"/>
      <c r="V111" s="17"/>
      <c r="W111" s="17" t="str">
        <f t="shared" si="8"/>
        <v/>
      </c>
      <c r="X111" s="8"/>
      <c r="Y111" s="8"/>
      <c r="Z111" s="8"/>
      <c r="AA111" s="131"/>
      <c r="AB111" s="105"/>
      <c r="AC111" s="105"/>
      <c r="AD111" s="167" t="str">
        <f t="shared" si="10"/>
        <v/>
      </c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1"/>
      <c r="KQ111" s="11"/>
      <c r="KR111" s="11"/>
      <c r="KS111" s="11"/>
      <c r="KT111" s="11"/>
      <c r="KU111" s="11"/>
    </row>
    <row r="112" spans="1:307" ht="44.25" customHeight="1" x14ac:dyDescent="0.2">
      <c r="A112" s="160"/>
      <c r="B112" s="161"/>
      <c r="C112" s="162"/>
      <c r="D112" s="163"/>
      <c r="E112" s="201"/>
      <c r="F112" s="202"/>
      <c r="G112" s="164" t="str">
        <f t="shared" si="9"/>
        <v/>
      </c>
      <c r="H112" s="203"/>
      <c r="I112" s="204"/>
      <c r="J112" s="208"/>
      <c r="K112" s="206"/>
      <c r="L112" s="207"/>
      <c r="M112" s="165" t="str">
        <f t="shared" si="6"/>
        <v/>
      </c>
      <c r="N112" s="165" t="str">
        <f t="shared" si="7"/>
        <v/>
      </c>
      <c r="O112" s="210"/>
      <c r="P112" s="243"/>
      <c r="Q112" s="211"/>
      <c r="R112" s="212"/>
      <c r="S112" s="212"/>
      <c r="T112" s="212"/>
      <c r="U112" s="166"/>
      <c r="V112" s="17"/>
      <c r="W112" s="17" t="str">
        <f t="shared" si="8"/>
        <v/>
      </c>
      <c r="X112" s="8"/>
      <c r="Y112" s="8"/>
      <c r="Z112" s="8"/>
      <c r="AA112" s="131"/>
      <c r="AB112" s="105"/>
      <c r="AC112" s="105"/>
      <c r="AD112" s="167" t="str">
        <f t="shared" si="10"/>
        <v/>
      </c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  <c r="KO112" s="11"/>
      <c r="KP112" s="11"/>
      <c r="KQ112" s="11"/>
      <c r="KR112" s="11"/>
      <c r="KS112" s="11"/>
      <c r="KT112" s="11"/>
      <c r="KU112" s="11"/>
    </row>
    <row r="113" spans="1:307" ht="44.25" customHeight="1" x14ac:dyDescent="0.2">
      <c r="A113" s="160"/>
      <c r="B113" s="161"/>
      <c r="C113" s="162"/>
      <c r="D113" s="163"/>
      <c r="E113" s="201"/>
      <c r="F113" s="202"/>
      <c r="G113" s="164" t="str">
        <f t="shared" si="9"/>
        <v/>
      </c>
      <c r="H113" s="203"/>
      <c r="I113" s="204"/>
      <c r="J113" s="208"/>
      <c r="K113" s="206"/>
      <c r="L113" s="207"/>
      <c r="M113" s="165" t="str">
        <f t="shared" si="6"/>
        <v/>
      </c>
      <c r="N113" s="165" t="str">
        <f t="shared" si="7"/>
        <v/>
      </c>
      <c r="O113" s="210"/>
      <c r="P113" s="243"/>
      <c r="Q113" s="211"/>
      <c r="R113" s="212"/>
      <c r="S113" s="212"/>
      <c r="T113" s="212"/>
      <c r="U113" s="166"/>
      <c r="V113" s="17"/>
      <c r="W113" s="17" t="str">
        <f t="shared" si="8"/>
        <v/>
      </c>
      <c r="X113" s="8"/>
      <c r="Y113" s="8"/>
      <c r="Z113" s="8"/>
      <c r="AA113" s="131"/>
      <c r="AB113" s="105"/>
      <c r="AC113" s="105"/>
      <c r="AD113" s="167" t="str">
        <f t="shared" si="10"/>
        <v/>
      </c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</row>
    <row r="114" spans="1:307" ht="44.25" customHeight="1" x14ac:dyDescent="0.2">
      <c r="A114" s="160"/>
      <c r="B114" s="161"/>
      <c r="C114" s="162"/>
      <c r="D114" s="163"/>
      <c r="E114" s="201"/>
      <c r="F114" s="202"/>
      <c r="G114" s="164" t="str">
        <f t="shared" si="9"/>
        <v/>
      </c>
      <c r="H114" s="203"/>
      <c r="I114" s="204"/>
      <c r="J114" s="208"/>
      <c r="K114" s="206"/>
      <c r="L114" s="207"/>
      <c r="M114" s="165" t="str">
        <f t="shared" si="6"/>
        <v/>
      </c>
      <c r="N114" s="165" t="str">
        <f t="shared" si="7"/>
        <v/>
      </c>
      <c r="O114" s="210"/>
      <c r="P114" s="243"/>
      <c r="Q114" s="211"/>
      <c r="R114" s="212"/>
      <c r="S114" s="212"/>
      <c r="T114" s="212"/>
      <c r="U114" s="166"/>
      <c r="V114" s="17"/>
      <c r="W114" s="17" t="str">
        <f t="shared" si="8"/>
        <v/>
      </c>
      <c r="X114" s="8"/>
      <c r="Y114" s="8"/>
      <c r="Z114" s="8"/>
      <c r="AA114" s="131"/>
      <c r="AB114" s="105"/>
      <c r="AC114" s="105"/>
      <c r="AD114" s="167" t="str">
        <f t="shared" si="10"/>
        <v/>
      </c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  <c r="KO114" s="11"/>
      <c r="KP114" s="11"/>
      <c r="KQ114" s="11"/>
      <c r="KR114" s="11"/>
      <c r="KS114" s="11"/>
      <c r="KT114" s="11"/>
      <c r="KU114" s="11"/>
    </row>
    <row r="115" spans="1:307" ht="44.25" customHeight="1" x14ac:dyDescent="0.2">
      <c r="A115" s="160"/>
      <c r="B115" s="161"/>
      <c r="C115" s="162"/>
      <c r="D115" s="163"/>
      <c r="E115" s="201"/>
      <c r="F115" s="202"/>
      <c r="G115" s="164" t="str">
        <f t="shared" si="9"/>
        <v/>
      </c>
      <c r="H115" s="203"/>
      <c r="I115" s="204"/>
      <c r="J115" s="208"/>
      <c r="K115" s="206"/>
      <c r="L115" s="207"/>
      <c r="M115" s="165" t="str">
        <f t="shared" si="6"/>
        <v/>
      </c>
      <c r="N115" s="165" t="str">
        <f t="shared" si="7"/>
        <v/>
      </c>
      <c r="O115" s="210"/>
      <c r="P115" s="243"/>
      <c r="Q115" s="211"/>
      <c r="R115" s="212"/>
      <c r="S115" s="212"/>
      <c r="T115" s="212"/>
      <c r="U115" s="166"/>
      <c r="V115" s="17"/>
      <c r="W115" s="17" t="str">
        <f t="shared" si="8"/>
        <v/>
      </c>
      <c r="X115" s="8"/>
      <c r="Y115" s="8"/>
      <c r="Z115" s="8"/>
      <c r="AA115" s="131"/>
      <c r="AB115" s="105"/>
      <c r="AC115" s="105"/>
      <c r="AD115" s="167" t="str">
        <f t="shared" si="10"/>
        <v/>
      </c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  <c r="KO115" s="11"/>
      <c r="KP115" s="11"/>
      <c r="KQ115" s="11"/>
      <c r="KR115" s="11"/>
      <c r="KS115" s="11"/>
      <c r="KT115" s="11"/>
      <c r="KU115" s="11"/>
    </row>
    <row r="116" spans="1:307" ht="44.25" customHeight="1" x14ac:dyDescent="0.2">
      <c r="A116" s="160"/>
      <c r="B116" s="161"/>
      <c r="C116" s="162"/>
      <c r="D116" s="163"/>
      <c r="E116" s="201"/>
      <c r="F116" s="202"/>
      <c r="G116" s="164" t="str">
        <f t="shared" si="9"/>
        <v/>
      </c>
      <c r="H116" s="203"/>
      <c r="I116" s="204"/>
      <c r="J116" s="208"/>
      <c r="K116" s="206"/>
      <c r="L116" s="207"/>
      <c r="M116" s="165" t="str">
        <f t="shared" si="6"/>
        <v/>
      </c>
      <c r="N116" s="165" t="str">
        <f t="shared" si="7"/>
        <v/>
      </c>
      <c r="O116" s="210"/>
      <c r="P116" s="243"/>
      <c r="Q116" s="211"/>
      <c r="R116" s="212"/>
      <c r="S116" s="212"/>
      <c r="T116" s="212"/>
      <c r="U116" s="166"/>
      <c r="V116" s="17"/>
      <c r="W116" s="17" t="str">
        <f t="shared" si="8"/>
        <v/>
      </c>
      <c r="X116" s="8"/>
      <c r="Y116" s="8"/>
      <c r="Z116" s="8"/>
      <c r="AA116" s="131"/>
      <c r="AB116" s="105"/>
      <c r="AC116" s="105"/>
      <c r="AD116" s="167" t="str">
        <f t="shared" si="10"/>
        <v/>
      </c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1"/>
      <c r="KP116" s="11"/>
      <c r="KQ116" s="11"/>
      <c r="KR116" s="11"/>
      <c r="KS116" s="11"/>
      <c r="KT116" s="11"/>
      <c r="KU116" s="11"/>
    </row>
    <row r="117" spans="1:307" ht="44.25" customHeight="1" x14ac:dyDescent="0.2">
      <c r="A117" s="160"/>
      <c r="B117" s="161"/>
      <c r="C117" s="162"/>
      <c r="D117" s="163"/>
      <c r="E117" s="201"/>
      <c r="F117" s="202"/>
      <c r="G117" s="164" t="str">
        <f t="shared" si="9"/>
        <v/>
      </c>
      <c r="H117" s="203"/>
      <c r="I117" s="204"/>
      <c r="J117" s="208"/>
      <c r="K117" s="206"/>
      <c r="L117" s="207"/>
      <c r="M117" s="165" t="str">
        <f t="shared" si="6"/>
        <v/>
      </c>
      <c r="N117" s="165" t="str">
        <f t="shared" si="7"/>
        <v/>
      </c>
      <c r="O117" s="210"/>
      <c r="P117" s="243"/>
      <c r="Q117" s="211"/>
      <c r="R117" s="212"/>
      <c r="S117" s="212"/>
      <c r="T117" s="212"/>
      <c r="U117" s="166"/>
      <c r="V117" s="17"/>
      <c r="W117" s="17" t="str">
        <f t="shared" si="8"/>
        <v/>
      </c>
      <c r="X117" s="8"/>
      <c r="Y117" s="8"/>
      <c r="Z117" s="8"/>
      <c r="AA117" s="131"/>
      <c r="AB117" s="105"/>
      <c r="AC117" s="105"/>
      <c r="AD117" s="167" t="str">
        <f t="shared" si="10"/>
        <v/>
      </c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  <c r="KO117" s="11"/>
      <c r="KP117" s="11"/>
      <c r="KQ117" s="11"/>
      <c r="KR117" s="11"/>
      <c r="KS117" s="11"/>
      <c r="KT117" s="11"/>
      <c r="KU117" s="11"/>
    </row>
    <row r="118" spans="1:307" ht="44.25" customHeight="1" x14ac:dyDescent="0.2">
      <c r="A118" s="160"/>
      <c r="B118" s="161"/>
      <c r="C118" s="162"/>
      <c r="D118" s="163"/>
      <c r="E118" s="201"/>
      <c r="F118" s="202"/>
      <c r="G118" s="164" t="str">
        <f t="shared" si="9"/>
        <v/>
      </c>
      <c r="H118" s="203"/>
      <c r="I118" s="204"/>
      <c r="J118" s="208"/>
      <c r="K118" s="206"/>
      <c r="L118" s="207"/>
      <c r="M118" s="165" t="str">
        <f t="shared" si="6"/>
        <v/>
      </c>
      <c r="N118" s="165" t="str">
        <f t="shared" si="7"/>
        <v/>
      </c>
      <c r="O118" s="210"/>
      <c r="P118" s="243"/>
      <c r="Q118" s="211"/>
      <c r="R118" s="212"/>
      <c r="S118" s="212"/>
      <c r="T118" s="212"/>
      <c r="U118" s="166"/>
      <c r="V118" s="17"/>
      <c r="W118" s="17" t="str">
        <f t="shared" si="8"/>
        <v/>
      </c>
      <c r="X118" s="8"/>
      <c r="Y118" s="8"/>
      <c r="Z118" s="8"/>
      <c r="AA118" s="131"/>
      <c r="AB118" s="105"/>
      <c r="AC118" s="105"/>
      <c r="AD118" s="167" t="str">
        <f t="shared" si="10"/>
        <v/>
      </c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  <c r="KO118" s="11"/>
      <c r="KP118" s="11"/>
      <c r="KQ118" s="11"/>
      <c r="KR118" s="11"/>
      <c r="KS118" s="11"/>
      <c r="KT118" s="11"/>
      <c r="KU118" s="11"/>
    </row>
    <row r="119" spans="1:307" ht="44.25" customHeight="1" x14ac:dyDescent="0.2">
      <c r="A119" s="160"/>
      <c r="B119" s="161"/>
      <c r="C119" s="162"/>
      <c r="D119" s="163"/>
      <c r="E119" s="201"/>
      <c r="F119" s="202"/>
      <c r="G119" s="164" t="str">
        <f t="shared" si="9"/>
        <v/>
      </c>
      <c r="H119" s="203"/>
      <c r="I119" s="204"/>
      <c r="J119" s="208"/>
      <c r="K119" s="206"/>
      <c r="L119" s="207"/>
      <c r="M119" s="165" t="str">
        <f t="shared" si="6"/>
        <v/>
      </c>
      <c r="N119" s="165" t="str">
        <f t="shared" si="7"/>
        <v/>
      </c>
      <c r="O119" s="210"/>
      <c r="P119" s="243"/>
      <c r="Q119" s="211"/>
      <c r="R119" s="212"/>
      <c r="S119" s="212"/>
      <c r="T119" s="212"/>
      <c r="U119" s="166"/>
      <c r="V119" s="17"/>
      <c r="W119" s="17" t="str">
        <f t="shared" si="8"/>
        <v/>
      </c>
      <c r="X119" s="8"/>
      <c r="Y119" s="8"/>
      <c r="Z119" s="8"/>
      <c r="AA119" s="131"/>
      <c r="AB119" s="105"/>
      <c r="AC119" s="105"/>
      <c r="AD119" s="167" t="str">
        <f t="shared" si="10"/>
        <v/>
      </c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  <c r="KO119" s="11"/>
      <c r="KP119" s="11"/>
      <c r="KQ119" s="11"/>
      <c r="KR119" s="11"/>
      <c r="KS119" s="11"/>
      <c r="KT119" s="11"/>
      <c r="KU119" s="11"/>
    </row>
    <row r="120" spans="1:307" ht="44.25" customHeight="1" x14ac:dyDescent="0.2">
      <c r="A120" s="160"/>
      <c r="B120" s="161"/>
      <c r="C120" s="162"/>
      <c r="D120" s="163"/>
      <c r="E120" s="201"/>
      <c r="F120" s="202"/>
      <c r="G120" s="164" t="str">
        <f t="shared" si="9"/>
        <v/>
      </c>
      <c r="H120" s="203"/>
      <c r="I120" s="204"/>
      <c r="J120" s="208"/>
      <c r="K120" s="206"/>
      <c r="L120" s="207"/>
      <c r="M120" s="165" t="str">
        <f t="shared" si="6"/>
        <v/>
      </c>
      <c r="N120" s="165" t="str">
        <f t="shared" si="7"/>
        <v/>
      </c>
      <c r="O120" s="210"/>
      <c r="P120" s="243"/>
      <c r="Q120" s="211"/>
      <c r="R120" s="212"/>
      <c r="S120" s="212"/>
      <c r="T120" s="212"/>
      <c r="U120" s="166"/>
      <c r="V120" s="17"/>
      <c r="W120" s="17" t="str">
        <f t="shared" si="8"/>
        <v/>
      </c>
      <c r="X120" s="8"/>
      <c r="Y120" s="8"/>
      <c r="Z120" s="8"/>
      <c r="AA120" s="131"/>
      <c r="AB120" s="105"/>
      <c r="AC120" s="105"/>
      <c r="AD120" s="167" t="str">
        <f t="shared" si="10"/>
        <v/>
      </c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  <c r="KO120" s="11"/>
      <c r="KP120" s="11"/>
      <c r="KQ120" s="11"/>
      <c r="KR120" s="11"/>
      <c r="KS120" s="11"/>
      <c r="KT120" s="11"/>
      <c r="KU120" s="11"/>
    </row>
    <row r="121" spans="1:307" ht="44.25" customHeight="1" x14ac:dyDescent="0.2">
      <c r="A121" s="160"/>
      <c r="B121" s="161"/>
      <c r="C121" s="162"/>
      <c r="D121" s="163"/>
      <c r="E121" s="201"/>
      <c r="F121" s="202"/>
      <c r="G121" s="164" t="str">
        <f t="shared" si="9"/>
        <v/>
      </c>
      <c r="H121" s="203"/>
      <c r="I121" s="204"/>
      <c r="J121" s="208"/>
      <c r="K121" s="206"/>
      <c r="L121" s="207"/>
      <c r="M121" s="165" t="str">
        <f t="shared" si="6"/>
        <v/>
      </c>
      <c r="N121" s="165" t="str">
        <f t="shared" si="7"/>
        <v/>
      </c>
      <c r="O121" s="210"/>
      <c r="P121" s="243"/>
      <c r="Q121" s="211"/>
      <c r="R121" s="212"/>
      <c r="S121" s="212"/>
      <c r="T121" s="212"/>
      <c r="U121" s="166"/>
      <c r="V121" s="17"/>
      <c r="W121" s="17" t="str">
        <f t="shared" si="8"/>
        <v/>
      </c>
      <c r="X121" s="8"/>
      <c r="Y121" s="8"/>
      <c r="Z121" s="8"/>
      <c r="AA121" s="131"/>
      <c r="AB121" s="105"/>
      <c r="AC121" s="105"/>
      <c r="AD121" s="167" t="str">
        <f t="shared" si="10"/>
        <v/>
      </c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</row>
    <row r="122" spans="1:307" ht="44.25" customHeight="1" x14ac:dyDescent="0.2">
      <c r="A122" s="160"/>
      <c r="B122" s="161"/>
      <c r="C122" s="162"/>
      <c r="D122" s="163"/>
      <c r="E122" s="201"/>
      <c r="F122" s="202"/>
      <c r="G122" s="164" t="str">
        <f t="shared" si="9"/>
        <v/>
      </c>
      <c r="H122" s="203"/>
      <c r="I122" s="204"/>
      <c r="J122" s="208"/>
      <c r="K122" s="206"/>
      <c r="L122" s="207"/>
      <c r="M122" s="165" t="str">
        <f t="shared" si="6"/>
        <v/>
      </c>
      <c r="N122" s="165" t="str">
        <f t="shared" si="7"/>
        <v/>
      </c>
      <c r="O122" s="210"/>
      <c r="P122" s="243"/>
      <c r="Q122" s="211"/>
      <c r="R122" s="212"/>
      <c r="S122" s="212"/>
      <c r="T122" s="212"/>
      <c r="U122" s="166"/>
      <c r="V122" s="17"/>
      <c r="W122" s="17" t="str">
        <f t="shared" si="8"/>
        <v/>
      </c>
      <c r="X122" s="8"/>
      <c r="Y122" s="8"/>
      <c r="Z122" s="8"/>
      <c r="AA122" s="131"/>
      <c r="AB122" s="105"/>
      <c r="AC122" s="105"/>
      <c r="AD122" s="167" t="str">
        <f t="shared" si="10"/>
        <v/>
      </c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  <c r="KO122" s="11"/>
      <c r="KP122" s="11"/>
      <c r="KQ122" s="11"/>
      <c r="KR122" s="11"/>
      <c r="KS122" s="11"/>
      <c r="KT122" s="11"/>
      <c r="KU122" s="11"/>
    </row>
    <row r="123" spans="1:307" ht="44.25" customHeight="1" x14ac:dyDescent="0.2">
      <c r="A123" s="160"/>
      <c r="B123" s="161"/>
      <c r="C123" s="162"/>
      <c r="D123" s="163"/>
      <c r="E123" s="201"/>
      <c r="F123" s="202"/>
      <c r="G123" s="164" t="str">
        <f t="shared" si="9"/>
        <v/>
      </c>
      <c r="H123" s="203"/>
      <c r="I123" s="204"/>
      <c r="J123" s="208"/>
      <c r="K123" s="206"/>
      <c r="L123" s="207"/>
      <c r="M123" s="165" t="str">
        <f t="shared" si="6"/>
        <v/>
      </c>
      <c r="N123" s="165" t="str">
        <f t="shared" si="7"/>
        <v/>
      </c>
      <c r="O123" s="210"/>
      <c r="P123" s="243"/>
      <c r="Q123" s="211"/>
      <c r="R123" s="212"/>
      <c r="S123" s="212"/>
      <c r="T123" s="212"/>
      <c r="U123" s="166"/>
      <c r="V123" s="17"/>
      <c r="W123" s="17" t="str">
        <f t="shared" si="8"/>
        <v/>
      </c>
      <c r="X123" s="8"/>
      <c r="Y123" s="8"/>
      <c r="Z123" s="8"/>
      <c r="AA123" s="131"/>
      <c r="AB123" s="105"/>
      <c r="AC123" s="105"/>
      <c r="AD123" s="167" t="str">
        <f t="shared" si="10"/>
        <v/>
      </c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  <c r="KO123" s="11"/>
      <c r="KP123" s="11"/>
      <c r="KQ123" s="11"/>
      <c r="KR123" s="11"/>
      <c r="KS123" s="11"/>
      <c r="KT123" s="11"/>
      <c r="KU123" s="11"/>
    </row>
    <row r="124" spans="1:307" ht="44.25" customHeight="1" x14ac:dyDescent="0.2">
      <c r="A124" s="160"/>
      <c r="B124" s="161"/>
      <c r="C124" s="162"/>
      <c r="D124" s="163"/>
      <c r="E124" s="201"/>
      <c r="F124" s="202"/>
      <c r="G124" s="164" t="str">
        <f t="shared" si="9"/>
        <v/>
      </c>
      <c r="H124" s="203"/>
      <c r="I124" s="204"/>
      <c r="J124" s="208"/>
      <c r="K124" s="206"/>
      <c r="L124" s="207"/>
      <c r="M124" s="165" t="str">
        <f t="shared" si="6"/>
        <v/>
      </c>
      <c r="N124" s="165" t="str">
        <f t="shared" si="7"/>
        <v/>
      </c>
      <c r="O124" s="210"/>
      <c r="P124" s="243"/>
      <c r="Q124" s="211"/>
      <c r="R124" s="212"/>
      <c r="S124" s="212"/>
      <c r="T124" s="212"/>
      <c r="U124" s="166"/>
      <c r="V124" s="17"/>
      <c r="W124" s="17" t="str">
        <f t="shared" si="8"/>
        <v/>
      </c>
      <c r="X124" s="8"/>
      <c r="Y124" s="8"/>
      <c r="Z124" s="8"/>
      <c r="AA124" s="131"/>
      <c r="AB124" s="105"/>
      <c r="AC124" s="105"/>
      <c r="AD124" s="167" t="str">
        <f t="shared" si="10"/>
        <v/>
      </c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  <c r="KO124" s="11"/>
      <c r="KP124" s="11"/>
      <c r="KQ124" s="11"/>
      <c r="KR124" s="11"/>
      <c r="KS124" s="11"/>
      <c r="KT124" s="11"/>
      <c r="KU124" s="11"/>
    </row>
    <row r="125" spans="1:307" ht="44.25" customHeight="1" x14ac:dyDescent="0.2">
      <c r="A125" s="160"/>
      <c r="B125" s="161"/>
      <c r="C125" s="162"/>
      <c r="D125" s="163"/>
      <c r="E125" s="201"/>
      <c r="F125" s="202"/>
      <c r="G125" s="164" t="str">
        <f t="shared" si="9"/>
        <v/>
      </c>
      <c r="H125" s="203"/>
      <c r="I125" s="204"/>
      <c r="J125" s="208"/>
      <c r="K125" s="206"/>
      <c r="L125" s="207"/>
      <c r="M125" s="165" t="str">
        <f t="shared" si="6"/>
        <v/>
      </c>
      <c r="N125" s="165" t="str">
        <f t="shared" si="7"/>
        <v/>
      </c>
      <c r="O125" s="210"/>
      <c r="P125" s="243"/>
      <c r="Q125" s="211"/>
      <c r="R125" s="212"/>
      <c r="S125" s="212"/>
      <c r="T125" s="212"/>
      <c r="U125" s="166"/>
      <c r="V125" s="17"/>
      <c r="W125" s="17" t="str">
        <f t="shared" si="8"/>
        <v/>
      </c>
      <c r="X125" s="8"/>
      <c r="Y125" s="8"/>
      <c r="Z125" s="8"/>
      <c r="AA125" s="131"/>
      <c r="AB125" s="105"/>
      <c r="AC125" s="105"/>
      <c r="AD125" s="167" t="str">
        <f t="shared" si="10"/>
        <v/>
      </c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</row>
    <row r="126" spans="1:307" ht="44.25" customHeight="1" x14ac:dyDescent="0.2">
      <c r="A126" s="160"/>
      <c r="B126" s="161"/>
      <c r="C126" s="162"/>
      <c r="D126" s="163"/>
      <c r="E126" s="201"/>
      <c r="F126" s="202"/>
      <c r="G126" s="164" t="str">
        <f t="shared" si="9"/>
        <v/>
      </c>
      <c r="H126" s="203"/>
      <c r="I126" s="204"/>
      <c r="J126" s="208"/>
      <c r="K126" s="206"/>
      <c r="L126" s="207"/>
      <c r="M126" s="165" t="str">
        <f t="shared" si="6"/>
        <v/>
      </c>
      <c r="N126" s="165" t="str">
        <f t="shared" si="7"/>
        <v/>
      </c>
      <c r="O126" s="210"/>
      <c r="P126" s="243"/>
      <c r="Q126" s="211"/>
      <c r="R126" s="212"/>
      <c r="S126" s="212"/>
      <c r="T126" s="212"/>
      <c r="U126" s="166"/>
      <c r="V126" s="17"/>
      <c r="W126" s="17" t="str">
        <f t="shared" si="8"/>
        <v/>
      </c>
      <c r="X126" s="8"/>
      <c r="Y126" s="8"/>
      <c r="Z126" s="8"/>
      <c r="AA126" s="131"/>
      <c r="AB126" s="105"/>
      <c r="AC126" s="105"/>
      <c r="AD126" s="167" t="str">
        <f t="shared" si="10"/>
        <v/>
      </c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1"/>
      <c r="KS126" s="11"/>
      <c r="KT126" s="11"/>
      <c r="KU126" s="11"/>
    </row>
    <row r="127" spans="1:307" ht="44.25" customHeight="1" x14ac:dyDescent="0.2">
      <c r="A127" s="160"/>
      <c r="B127" s="161"/>
      <c r="C127" s="162"/>
      <c r="D127" s="163"/>
      <c r="E127" s="201"/>
      <c r="F127" s="202"/>
      <c r="G127" s="164" t="str">
        <f t="shared" si="9"/>
        <v/>
      </c>
      <c r="H127" s="203"/>
      <c r="I127" s="204"/>
      <c r="J127" s="208"/>
      <c r="K127" s="206"/>
      <c r="L127" s="207"/>
      <c r="M127" s="165" t="str">
        <f t="shared" si="6"/>
        <v/>
      </c>
      <c r="N127" s="165" t="str">
        <f t="shared" si="7"/>
        <v/>
      </c>
      <c r="O127" s="210"/>
      <c r="P127" s="243"/>
      <c r="Q127" s="211"/>
      <c r="R127" s="212"/>
      <c r="S127" s="212"/>
      <c r="T127" s="212"/>
      <c r="U127" s="166"/>
      <c r="V127" s="17"/>
      <c r="W127" s="17" t="str">
        <f t="shared" si="8"/>
        <v/>
      </c>
      <c r="X127" s="8"/>
      <c r="Y127" s="8"/>
      <c r="Z127" s="8"/>
      <c r="AA127" s="131"/>
      <c r="AB127" s="105"/>
      <c r="AC127" s="105"/>
      <c r="AD127" s="167" t="str">
        <f t="shared" si="10"/>
        <v/>
      </c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1"/>
      <c r="KS127" s="11"/>
      <c r="KT127" s="11"/>
      <c r="KU127" s="11"/>
    </row>
    <row r="128" spans="1:307" ht="44.25" customHeight="1" x14ac:dyDescent="0.2">
      <c r="A128" s="160"/>
      <c r="B128" s="161"/>
      <c r="C128" s="162"/>
      <c r="D128" s="163"/>
      <c r="E128" s="201"/>
      <c r="F128" s="202"/>
      <c r="G128" s="164" t="str">
        <f t="shared" si="9"/>
        <v/>
      </c>
      <c r="H128" s="203"/>
      <c r="I128" s="204"/>
      <c r="J128" s="208"/>
      <c r="K128" s="206"/>
      <c r="L128" s="207"/>
      <c r="M128" s="165" t="str">
        <f t="shared" si="6"/>
        <v/>
      </c>
      <c r="N128" s="165" t="str">
        <f t="shared" si="7"/>
        <v/>
      </c>
      <c r="O128" s="210"/>
      <c r="P128" s="243"/>
      <c r="Q128" s="211"/>
      <c r="R128" s="212"/>
      <c r="S128" s="212"/>
      <c r="T128" s="212"/>
      <c r="U128" s="166"/>
      <c r="V128" s="17"/>
      <c r="W128" s="17" t="str">
        <f t="shared" si="8"/>
        <v/>
      </c>
      <c r="X128" s="8"/>
      <c r="Y128" s="8"/>
      <c r="Z128" s="8"/>
      <c r="AA128" s="131"/>
      <c r="AB128" s="105"/>
      <c r="AC128" s="105"/>
      <c r="AD128" s="167" t="str">
        <f t="shared" si="10"/>
        <v/>
      </c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1"/>
      <c r="KS128" s="11"/>
      <c r="KT128" s="11"/>
      <c r="KU128" s="11"/>
    </row>
    <row r="129" spans="1:307" ht="44.25" customHeight="1" x14ac:dyDescent="0.2">
      <c r="A129" s="160"/>
      <c r="B129" s="161"/>
      <c r="C129" s="162"/>
      <c r="D129" s="163"/>
      <c r="E129" s="201"/>
      <c r="F129" s="202"/>
      <c r="G129" s="164" t="str">
        <f t="shared" si="9"/>
        <v/>
      </c>
      <c r="H129" s="203"/>
      <c r="I129" s="204"/>
      <c r="J129" s="208"/>
      <c r="K129" s="206"/>
      <c r="L129" s="207"/>
      <c r="M129" s="165" t="str">
        <f t="shared" si="6"/>
        <v/>
      </c>
      <c r="N129" s="165" t="str">
        <f t="shared" si="7"/>
        <v/>
      </c>
      <c r="O129" s="210"/>
      <c r="P129" s="243"/>
      <c r="Q129" s="211"/>
      <c r="R129" s="212"/>
      <c r="S129" s="212"/>
      <c r="T129" s="212"/>
      <c r="U129" s="166"/>
      <c r="V129" s="17"/>
      <c r="W129" s="17" t="str">
        <f t="shared" si="8"/>
        <v/>
      </c>
      <c r="X129" s="8"/>
      <c r="Y129" s="8"/>
      <c r="Z129" s="8"/>
      <c r="AA129" s="131"/>
      <c r="AB129" s="105"/>
      <c r="AC129" s="105"/>
      <c r="AD129" s="167" t="str">
        <f t="shared" si="10"/>
        <v/>
      </c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  <c r="KO129" s="11"/>
      <c r="KP129" s="11"/>
      <c r="KQ129" s="11"/>
      <c r="KR129" s="11"/>
      <c r="KS129" s="11"/>
      <c r="KT129" s="11"/>
      <c r="KU129" s="11"/>
    </row>
    <row r="130" spans="1:307" ht="44.25" customHeight="1" x14ac:dyDescent="0.2">
      <c r="A130" s="160"/>
      <c r="B130" s="161"/>
      <c r="C130" s="162"/>
      <c r="D130" s="163"/>
      <c r="E130" s="201"/>
      <c r="F130" s="202"/>
      <c r="G130" s="164" t="str">
        <f t="shared" si="9"/>
        <v/>
      </c>
      <c r="H130" s="203"/>
      <c r="I130" s="204"/>
      <c r="J130" s="208"/>
      <c r="K130" s="206"/>
      <c r="L130" s="207"/>
      <c r="M130" s="165" t="str">
        <f t="shared" si="6"/>
        <v/>
      </c>
      <c r="N130" s="165" t="str">
        <f t="shared" si="7"/>
        <v/>
      </c>
      <c r="O130" s="210"/>
      <c r="P130" s="243"/>
      <c r="Q130" s="211"/>
      <c r="R130" s="212"/>
      <c r="S130" s="212"/>
      <c r="T130" s="212"/>
      <c r="U130" s="166"/>
      <c r="V130" s="17"/>
      <c r="W130" s="17" t="str">
        <f t="shared" si="8"/>
        <v/>
      </c>
      <c r="X130" s="8"/>
      <c r="Y130" s="8"/>
      <c r="Z130" s="8"/>
      <c r="AA130" s="131"/>
      <c r="AB130" s="105"/>
      <c r="AC130" s="105"/>
      <c r="AD130" s="167" t="str">
        <f t="shared" si="10"/>
        <v/>
      </c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1"/>
      <c r="KS130" s="11"/>
      <c r="KT130" s="11"/>
      <c r="KU130" s="11"/>
    </row>
    <row r="131" spans="1:307" ht="44.25" customHeight="1" x14ac:dyDescent="0.2">
      <c r="A131" s="160"/>
      <c r="B131" s="161"/>
      <c r="C131" s="162"/>
      <c r="D131" s="163"/>
      <c r="E131" s="201"/>
      <c r="F131" s="202"/>
      <c r="G131" s="164" t="str">
        <f t="shared" si="9"/>
        <v/>
      </c>
      <c r="H131" s="203"/>
      <c r="I131" s="204"/>
      <c r="J131" s="208"/>
      <c r="K131" s="206"/>
      <c r="L131" s="207"/>
      <c r="M131" s="165" t="str">
        <f t="shared" si="6"/>
        <v/>
      </c>
      <c r="N131" s="165" t="str">
        <f t="shared" si="7"/>
        <v/>
      </c>
      <c r="O131" s="210"/>
      <c r="P131" s="243"/>
      <c r="Q131" s="211"/>
      <c r="R131" s="212"/>
      <c r="S131" s="212"/>
      <c r="T131" s="212"/>
      <c r="U131" s="166"/>
      <c r="V131" s="17"/>
      <c r="W131" s="17" t="str">
        <f t="shared" si="8"/>
        <v/>
      </c>
      <c r="X131" s="8"/>
      <c r="Y131" s="8"/>
      <c r="Z131" s="8"/>
      <c r="AA131" s="131"/>
      <c r="AB131" s="105"/>
      <c r="AC131" s="105"/>
      <c r="AD131" s="167" t="str">
        <f t="shared" si="10"/>
        <v/>
      </c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  <c r="KO131" s="11"/>
      <c r="KP131" s="11"/>
      <c r="KQ131" s="11"/>
      <c r="KR131" s="11"/>
      <c r="KS131" s="11"/>
      <c r="KT131" s="11"/>
      <c r="KU131" s="11"/>
    </row>
    <row r="132" spans="1:307" ht="44.25" customHeight="1" x14ac:dyDescent="0.2">
      <c r="A132" s="160"/>
      <c r="B132" s="161"/>
      <c r="C132" s="162"/>
      <c r="D132" s="163"/>
      <c r="E132" s="201"/>
      <c r="F132" s="202"/>
      <c r="G132" s="164" t="str">
        <f t="shared" si="9"/>
        <v/>
      </c>
      <c r="H132" s="203"/>
      <c r="I132" s="204"/>
      <c r="J132" s="208"/>
      <c r="K132" s="206"/>
      <c r="L132" s="207"/>
      <c r="M132" s="165" t="str">
        <f t="shared" si="6"/>
        <v/>
      </c>
      <c r="N132" s="165" t="str">
        <f t="shared" si="7"/>
        <v/>
      </c>
      <c r="O132" s="210"/>
      <c r="P132" s="243"/>
      <c r="Q132" s="211"/>
      <c r="R132" s="212"/>
      <c r="S132" s="212"/>
      <c r="T132" s="212"/>
      <c r="U132" s="166"/>
      <c r="V132" s="17"/>
      <c r="W132" s="17" t="str">
        <f t="shared" si="8"/>
        <v/>
      </c>
      <c r="X132" s="8"/>
      <c r="Y132" s="8"/>
      <c r="Z132" s="8"/>
      <c r="AA132" s="131"/>
      <c r="AB132" s="105"/>
      <c r="AC132" s="105"/>
      <c r="AD132" s="167" t="str">
        <f t="shared" si="10"/>
        <v/>
      </c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  <c r="KO132" s="11"/>
      <c r="KP132" s="11"/>
      <c r="KQ132" s="11"/>
      <c r="KR132" s="11"/>
      <c r="KS132" s="11"/>
      <c r="KT132" s="11"/>
      <c r="KU132" s="11"/>
    </row>
    <row r="133" spans="1:307" ht="44.25" customHeight="1" x14ac:dyDescent="0.2">
      <c r="A133" s="160"/>
      <c r="B133" s="161"/>
      <c r="C133" s="162"/>
      <c r="D133" s="163"/>
      <c r="E133" s="201"/>
      <c r="F133" s="202"/>
      <c r="G133" s="164" t="str">
        <f t="shared" si="9"/>
        <v/>
      </c>
      <c r="H133" s="203"/>
      <c r="I133" s="204"/>
      <c r="J133" s="208"/>
      <c r="K133" s="206"/>
      <c r="L133" s="207"/>
      <c r="M133" s="165" t="str">
        <f t="shared" si="6"/>
        <v/>
      </c>
      <c r="N133" s="165" t="str">
        <f t="shared" si="7"/>
        <v/>
      </c>
      <c r="O133" s="210"/>
      <c r="P133" s="243"/>
      <c r="Q133" s="211"/>
      <c r="R133" s="212"/>
      <c r="S133" s="212"/>
      <c r="T133" s="212"/>
      <c r="U133" s="166"/>
      <c r="V133" s="17"/>
      <c r="W133" s="17" t="str">
        <f t="shared" si="8"/>
        <v/>
      </c>
      <c r="X133" s="8"/>
      <c r="Y133" s="8"/>
      <c r="Z133" s="8"/>
      <c r="AA133" s="131"/>
      <c r="AB133" s="105"/>
      <c r="AC133" s="105"/>
      <c r="AD133" s="167" t="str">
        <f t="shared" si="10"/>
        <v/>
      </c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  <c r="KO133" s="11"/>
      <c r="KP133" s="11"/>
      <c r="KQ133" s="11"/>
      <c r="KR133" s="11"/>
      <c r="KS133" s="11"/>
      <c r="KT133" s="11"/>
      <c r="KU133" s="11"/>
    </row>
    <row r="134" spans="1:307" ht="44.25" customHeight="1" x14ac:dyDescent="0.2">
      <c r="A134" s="160"/>
      <c r="B134" s="161"/>
      <c r="C134" s="162"/>
      <c r="D134" s="163"/>
      <c r="E134" s="201"/>
      <c r="F134" s="202"/>
      <c r="G134" s="164" t="str">
        <f t="shared" si="9"/>
        <v/>
      </c>
      <c r="H134" s="203"/>
      <c r="I134" s="204"/>
      <c r="J134" s="208"/>
      <c r="K134" s="206"/>
      <c r="L134" s="207"/>
      <c r="M134" s="165" t="str">
        <f t="shared" si="6"/>
        <v/>
      </c>
      <c r="N134" s="165" t="str">
        <f t="shared" si="7"/>
        <v/>
      </c>
      <c r="O134" s="210"/>
      <c r="P134" s="243"/>
      <c r="Q134" s="211"/>
      <c r="R134" s="212"/>
      <c r="S134" s="212"/>
      <c r="T134" s="212"/>
      <c r="U134" s="166"/>
      <c r="V134" s="17"/>
      <c r="W134" s="17" t="str">
        <f t="shared" si="8"/>
        <v/>
      </c>
      <c r="X134" s="8"/>
      <c r="Y134" s="8"/>
      <c r="Z134" s="8"/>
      <c r="AA134" s="131"/>
      <c r="AB134" s="105"/>
      <c r="AC134" s="105"/>
      <c r="AD134" s="167" t="str">
        <f t="shared" si="10"/>
        <v/>
      </c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  <c r="KO134" s="11"/>
      <c r="KP134" s="11"/>
      <c r="KQ134" s="11"/>
      <c r="KR134" s="11"/>
      <c r="KS134" s="11"/>
      <c r="KT134" s="11"/>
      <c r="KU134" s="11"/>
    </row>
    <row r="135" spans="1:307" ht="44.25" customHeight="1" x14ac:dyDescent="0.2">
      <c r="A135" s="160"/>
      <c r="B135" s="161"/>
      <c r="C135" s="162"/>
      <c r="D135" s="163"/>
      <c r="E135" s="201"/>
      <c r="F135" s="202"/>
      <c r="G135" s="164" t="str">
        <f t="shared" si="9"/>
        <v/>
      </c>
      <c r="H135" s="203"/>
      <c r="I135" s="204"/>
      <c r="J135" s="208"/>
      <c r="K135" s="206"/>
      <c r="L135" s="207"/>
      <c r="M135" s="165" t="str">
        <f t="shared" si="6"/>
        <v/>
      </c>
      <c r="N135" s="165" t="str">
        <f t="shared" si="7"/>
        <v/>
      </c>
      <c r="O135" s="210"/>
      <c r="P135" s="243"/>
      <c r="Q135" s="211"/>
      <c r="R135" s="212"/>
      <c r="S135" s="212"/>
      <c r="T135" s="212"/>
      <c r="U135" s="166"/>
      <c r="V135" s="17"/>
      <c r="W135" s="17" t="str">
        <f t="shared" si="8"/>
        <v/>
      </c>
      <c r="X135" s="8"/>
      <c r="Y135" s="8"/>
      <c r="Z135" s="8"/>
      <c r="AA135" s="131"/>
      <c r="AB135" s="105"/>
      <c r="AC135" s="105"/>
      <c r="AD135" s="167" t="str">
        <f t="shared" si="10"/>
        <v/>
      </c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  <c r="KO135" s="11"/>
      <c r="KP135" s="11"/>
      <c r="KQ135" s="11"/>
      <c r="KR135" s="11"/>
      <c r="KS135" s="11"/>
      <c r="KT135" s="11"/>
      <c r="KU135" s="11"/>
    </row>
    <row r="136" spans="1:307" ht="44.25" customHeight="1" x14ac:dyDescent="0.2">
      <c r="A136" s="160"/>
      <c r="B136" s="161"/>
      <c r="C136" s="162"/>
      <c r="D136" s="163"/>
      <c r="E136" s="201"/>
      <c r="F136" s="202"/>
      <c r="G136" s="164" t="str">
        <f t="shared" si="9"/>
        <v/>
      </c>
      <c r="H136" s="203"/>
      <c r="I136" s="204"/>
      <c r="J136" s="208"/>
      <c r="K136" s="206"/>
      <c r="L136" s="207"/>
      <c r="M136" s="165" t="str">
        <f t="shared" si="6"/>
        <v/>
      </c>
      <c r="N136" s="165" t="str">
        <f t="shared" si="7"/>
        <v/>
      </c>
      <c r="O136" s="210"/>
      <c r="P136" s="243"/>
      <c r="Q136" s="211"/>
      <c r="R136" s="212"/>
      <c r="S136" s="212"/>
      <c r="T136" s="212"/>
      <c r="U136" s="166"/>
      <c r="V136" s="17"/>
      <c r="W136" s="17" t="str">
        <f t="shared" si="8"/>
        <v/>
      </c>
      <c r="X136" s="8"/>
      <c r="Y136" s="8"/>
      <c r="Z136" s="8"/>
      <c r="AA136" s="131"/>
      <c r="AB136" s="105"/>
      <c r="AC136" s="105"/>
      <c r="AD136" s="167" t="str">
        <f t="shared" si="10"/>
        <v/>
      </c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  <c r="KO136" s="11"/>
      <c r="KP136" s="11"/>
      <c r="KQ136" s="11"/>
      <c r="KR136" s="11"/>
      <c r="KS136" s="11"/>
      <c r="KT136" s="11"/>
      <c r="KU136" s="11"/>
    </row>
    <row r="137" spans="1:307" ht="44.25" customHeight="1" x14ac:dyDescent="0.2">
      <c r="A137" s="160"/>
      <c r="B137" s="161"/>
      <c r="C137" s="162"/>
      <c r="D137" s="163"/>
      <c r="E137" s="201"/>
      <c r="F137" s="202"/>
      <c r="G137" s="164" t="str">
        <f t="shared" si="9"/>
        <v/>
      </c>
      <c r="H137" s="203"/>
      <c r="I137" s="204"/>
      <c r="J137" s="208"/>
      <c r="K137" s="206"/>
      <c r="L137" s="207"/>
      <c r="M137" s="165" t="str">
        <f t="shared" si="6"/>
        <v/>
      </c>
      <c r="N137" s="165" t="str">
        <f t="shared" si="7"/>
        <v/>
      </c>
      <c r="O137" s="210"/>
      <c r="P137" s="243"/>
      <c r="Q137" s="211"/>
      <c r="R137" s="212"/>
      <c r="S137" s="212"/>
      <c r="T137" s="212"/>
      <c r="U137" s="166"/>
      <c r="V137" s="17"/>
      <c r="W137" s="17" t="str">
        <f t="shared" si="8"/>
        <v/>
      </c>
      <c r="X137" s="8"/>
      <c r="Y137" s="8"/>
      <c r="Z137" s="8"/>
      <c r="AA137" s="131"/>
      <c r="AB137" s="105"/>
      <c r="AC137" s="105"/>
      <c r="AD137" s="167" t="str">
        <f t="shared" si="10"/>
        <v/>
      </c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  <c r="KO137" s="11"/>
      <c r="KP137" s="11"/>
      <c r="KQ137" s="11"/>
      <c r="KR137" s="11"/>
      <c r="KS137" s="11"/>
      <c r="KT137" s="11"/>
      <c r="KU137" s="11"/>
    </row>
    <row r="138" spans="1:307" ht="44.25" customHeight="1" x14ac:dyDescent="0.2">
      <c r="A138" s="160"/>
      <c r="B138" s="161"/>
      <c r="C138" s="162"/>
      <c r="D138" s="163"/>
      <c r="E138" s="201"/>
      <c r="F138" s="202"/>
      <c r="G138" s="164" t="str">
        <f t="shared" si="9"/>
        <v/>
      </c>
      <c r="H138" s="203"/>
      <c r="I138" s="204"/>
      <c r="J138" s="208"/>
      <c r="K138" s="206"/>
      <c r="L138" s="207"/>
      <c r="M138" s="165" t="str">
        <f t="shared" si="6"/>
        <v/>
      </c>
      <c r="N138" s="165" t="str">
        <f t="shared" si="7"/>
        <v/>
      </c>
      <c r="O138" s="210"/>
      <c r="P138" s="243"/>
      <c r="Q138" s="211"/>
      <c r="R138" s="212"/>
      <c r="S138" s="212"/>
      <c r="T138" s="212"/>
      <c r="U138" s="166"/>
      <c r="V138" s="17"/>
      <c r="W138" s="17" t="str">
        <f t="shared" si="8"/>
        <v/>
      </c>
      <c r="X138" s="8"/>
      <c r="Y138" s="8"/>
      <c r="Z138" s="8"/>
      <c r="AA138" s="131"/>
      <c r="AB138" s="105"/>
      <c r="AC138" s="105"/>
      <c r="AD138" s="167" t="str">
        <f t="shared" si="10"/>
        <v/>
      </c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  <c r="KO138" s="11"/>
      <c r="KP138" s="11"/>
      <c r="KQ138" s="11"/>
      <c r="KR138" s="11"/>
      <c r="KS138" s="11"/>
      <c r="KT138" s="11"/>
      <c r="KU138" s="11"/>
    </row>
    <row r="139" spans="1:307" ht="44.25" customHeight="1" x14ac:dyDescent="0.2">
      <c r="A139" s="160"/>
      <c r="B139" s="161"/>
      <c r="C139" s="162"/>
      <c r="D139" s="163"/>
      <c r="E139" s="201"/>
      <c r="F139" s="202"/>
      <c r="G139" s="164" t="str">
        <f t="shared" si="9"/>
        <v/>
      </c>
      <c r="H139" s="203"/>
      <c r="I139" s="204"/>
      <c r="J139" s="208"/>
      <c r="K139" s="206"/>
      <c r="L139" s="207"/>
      <c r="M139" s="165" t="str">
        <f t="shared" si="6"/>
        <v/>
      </c>
      <c r="N139" s="165" t="str">
        <f t="shared" si="7"/>
        <v/>
      </c>
      <c r="O139" s="210"/>
      <c r="P139" s="243"/>
      <c r="Q139" s="211"/>
      <c r="R139" s="212"/>
      <c r="S139" s="212"/>
      <c r="T139" s="212"/>
      <c r="U139" s="166"/>
      <c r="V139" s="17"/>
      <c r="W139" s="17" t="str">
        <f t="shared" si="8"/>
        <v/>
      </c>
      <c r="X139" s="8"/>
      <c r="Y139" s="8"/>
      <c r="Z139" s="8"/>
      <c r="AA139" s="131"/>
      <c r="AB139" s="105"/>
      <c r="AC139" s="105"/>
      <c r="AD139" s="167" t="str">
        <f t="shared" si="10"/>
        <v/>
      </c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  <c r="KO139" s="11"/>
      <c r="KP139" s="11"/>
      <c r="KQ139" s="11"/>
      <c r="KR139" s="11"/>
      <c r="KS139" s="11"/>
      <c r="KT139" s="11"/>
      <c r="KU139" s="11"/>
    </row>
    <row r="140" spans="1:307" ht="44.25" customHeight="1" x14ac:dyDescent="0.2">
      <c r="A140" s="160"/>
      <c r="B140" s="161"/>
      <c r="C140" s="162"/>
      <c r="D140" s="163"/>
      <c r="E140" s="201"/>
      <c r="F140" s="202"/>
      <c r="G140" s="164" t="str">
        <f t="shared" si="9"/>
        <v/>
      </c>
      <c r="H140" s="203"/>
      <c r="I140" s="204"/>
      <c r="J140" s="208"/>
      <c r="K140" s="206"/>
      <c r="L140" s="207"/>
      <c r="M140" s="165" t="str">
        <f t="shared" si="6"/>
        <v/>
      </c>
      <c r="N140" s="165" t="str">
        <f t="shared" si="7"/>
        <v/>
      </c>
      <c r="O140" s="210"/>
      <c r="P140" s="243"/>
      <c r="Q140" s="211"/>
      <c r="R140" s="212"/>
      <c r="S140" s="212"/>
      <c r="T140" s="212"/>
      <c r="U140" s="166"/>
      <c r="V140" s="17"/>
      <c r="W140" s="17" t="str">
        <f t="shared" si="8"/>
        <v/>
      </c>
      <c r="X140" s="8"/>
      <c r="Y140" s="8"/>
      <c r="Z140" s="8"/>
      <c r="AA140" s="131"/>
      <c r="AB140" s="105"/>
      <c r="AC140" s="105"/>
      <c r="AD140" s="167" t="str">
        <f t="shared" si="10"/>
        <v/>
      </c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  <c r="KO140" s="11"/>
      <c r="KP140" s="11"/>
      <c r="KQ140" s="11"/>
      <c r="KR140" s="11"/>
      <c r="KS140" s="11"/>
      <c r="KT140" s="11"/>
      <c r="KU140" s="11"/>
    </row>
    <row r="141" spans="1:307" ht="44.25" customHeight="1" x14ac:dyDescent="0.2">
      <c r="A141" s="160"/>
      <c r="B141" s="161"/>
      <c r="C141" s="162"/>
      <c r="D141" s="163"/>
      <c r="E141" s="201"/>
      <c r="F141" s="202"/>
      <c r="G141" s="164" t="str">
        <f t="shared" si="9"/>
        <v/>
      </c>
      <c r="H141" s="203"/>
      <c r="I141" s="204"/>
      <c r="J141" s="208"/>
      <c r="K141" s="206"/>
      <c r="L141" s="207"/>
      <c r="M141" s="165" t="str">
        <f t="shared" si="6"/>
        <v/>
      </c>
      <c r="N141" s="165" t="str">
        <f t="shared" si="7"/>
        <v/>
      </c>
      <c r="O141" s="210"/>
      <c r="P141" s="243"/>
      <c r="Q141" s="211"/>
      <c r="R141" s="212"/>
      <c r="S141" s="212"/>
      <c r="T141" s="212"/>
      <c r="U141" s="166"/>
      <c r="V141" s="17"/>
      <c r="W141" s="17" t="str">
        <f t="shared" si="8"/>
        <v/>
      </c>
      <c r="X141" s="8"/>
      <c r="Y141" s="8"/>
      <c r="Z141" s="8"/>
      <c r="AA141" s="131"/>
      <c r="AB141" s="105"/>
      <c r="AC141" s="105"/>
      <c r="AD141" s="167" t="str">
        <f t="shared" si="10"/>
        <v/>
      </c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</row>
    <row r="142" spans="1:307" ht="44.25" customHeight="1" x14ac:dyDescent="0.2">
      <c r="A142" s="160"/>
      <c r="B142" s="161"/>
      <c r="C142" s="162"/>
      <c r="D142" s="163"/>
      <c r="E142" s="201"/>
      <c r="F142" s="202"/>
      <c r="G142" s="164" t="str">
        <f t="shared" si="9"/>
        <v/>
      </c>
      <c r="H142" s="203"/>
      <c r="I142" s="204"/>
      <c r="J142" s="208"/>
      <c r="K142" s="206"/>
      <c r="L142" s="207"/>
      <c r="M142" s="165" t="str">
        <f t="shared" si="6"/>
        <v/>
      </c>
      <c r="N142" s="165" t="str">
        <f t="shared" si="7"/>
        <v/>
      </c>
      <c r="O142" s="210"/>
      <c r="P142" s="243"/>
      <c r="Q142" s="211"/>
      <c r="R142" s="212"/>
      <c r="S142" s="212"/>
      <c r="T142" s="212"/>
      <c r="U142" s="166"/>
      <c r="V142" s="17"/>
      <c r="W142" s="17" t="str">
        <f t="shared" si="8"/>
        <v/>
      </c>
      <c r="X142" s="8"/>
      <c r="Y142" s="8"/>
      <c r="Z142" s="8"/>
      <c r="AA142" s="131"/>
      <c r="AB142" s="105"/>
      <c r="AC142" s="105"/>
      <c r="AD142" s="167" t="str">
        <f t="shared" si="10"/>
        <v/>
      </c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  <c r="KO142" s="11"/>
      <c r="KP142" s="11"/>
      <c r="KQ142" s="11"/>
      <c r="KR142" s="11"/>
      <c r="KS142" s="11"/>
      <c r="KT142" s="11"/>
      <c r="KU142" s="11"/>
    </row>
    <row r="143" spans="1:307" ht="44.25" customHeight="1" x14ac:dyDescent="0.2">
      <c r="A143" s="160"/>
      <c r="B143" s="161"/>
      <c r="C143" s="162"/>
      <c r="D143" s="163"/>
      <c r="E143" s="201"/>
      <c r="F143" s="202"/>
      <c r="G143" s="164" t="str">
        <f t="shared" si="9"/>
        <v/>
      </c>
      <c r="H143" s="203"/>
      <c r="I143" s="204"/>
      <c r="J143" s="208"/>
      <c r="K143" s="206"/>
      <c r="L143" s="207"/>
      <c r="M143" s="165" t="str">
        <f t="shared" si="6"/>
        <v/>
      </c>
      <c r="N143" s="165" t="str">
        <f t="shared" si="7"/>
        <v/>
      </c>
      <c r="O143" s="210"/>
      <c r="P143" s="243"/>
      <c r="Q143" s="211"/>
      <c r="R143" s="212"/>
      <c r="S143" s="212"/>
      <c r="T143" s="212"/>
      <c r="U143" s="166"/>
      <c r="V143" s="17"/>
      <c r="W143" s="17" t="str">
        <f t="shared" si="8"/>
        <v/>
      </c>
      <c r="X143" s="8"/>
      <c r="Y143" s="8"/>
      <c r="Z143" s="8"/>
      <c r="AA143" s="131"/>
      <c r="AB143" s="105"/>
      <c r="AC143" s="105"/>
      <c r="AD143" s="167" t="str">
        <f t="shared" si="10"/>
        <v/>
      </c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</row>
    <row r="144" spans="1:307" ht="44.25" customHeight="1" x14ac:dyDescent="0.2">
      <c r="A144" s="160"/>
      <c r="B144" s="161"/>
      <c r="C144" s="162"/>
      <c r="D144" s="163"/>
      <c r="E144" s="201"/>
      <c r="F144" s="202"/>
      <c r="G144" s="164" t="str">
        <f t="shared" si="9"/>
        <v/>
      </c>
      <c r="H144" s="203"/>
      <c r="I144" s="204"/>
      <c r="J144" s="208"/>
      <c r="K144" s="206"/>
      <c r="L144" s="207"/>
      <c r="M144" s="165" t="str">
        <f t="shared" si="6"/>
        <v/>
      </c>
      <c r="N144" s="165" t="str">
        <f t="shared" si="7"/>
        <v/>
      </c>
      <c r="O144" s="210"/>
      <c r="P144" s="243"/>
      <c r="Q144" s="211"/>
      <c r="R144" s="212"/>
      <c r="S144" s="212"/>
      <c r="T144" s="212"/>
      <c r="U144" s="166"/>
      <c r="V144" s="17"/>
      <c r="W144" s="17" t="str">
        <f t="shared" si="8"/>
        <v/>
      </c>
      <c r="X144" s="8"/>
      <c r="Y144" s="8"/>
      <c r="Z144" s="8"/>
      <c r="AA144" s="131"/>
      <c r="AB144" s="105"/>
      <c r="AC144" s="105"/>
      <c r="AD144" s="167" t="str">
        <f t="shared" si="10"/>
        <v/>
      </c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  <c r="KO144" s="11"/>
      <c r="KP144" s="11"/>
      <c r="KQ144" s="11"/>
      <c r="KR144" s="11"/>
      <c r="KS144" s="11"/>
      <c r="KT144" s="11"/>
      <c r="KU144" s="11"/>
    </row>
    <row r="145" spans="1:307" ht="44.25" customHeight="1" x14ac:dyDescent="0.2">
      <c r="A145" s="160"/>
      <c r="B145" s="161"/>
      <c r="C145" s="162"/>
      <c r="D145" s="163"/>
      <c r="E145" s="201"/>
      <c r="F145" s="202"/>
      <c r="G145" s="164" t="str">
        <f t="shared" si="9"/>
        <v/>
      </c>
      <c r="H145" s="203"/>
      <c r="I145" s="204"/>
      <c r="J145" s="208"/>
      <c r="K145" s="206"/>
      <c r="L145" s="207"/>
      <c r="M145" s="165" t="str">
        <f t="shared" si="6"/>
        <v/>
      </c>
      <c r="N145" s="165" t="str">
        <f t="shared" si="7"/>
        <v/>
      </c>
      <c r="O145" s="210"/>
      <c r="P145" s="243"/>
      <c r="Q145" s="211"/>
      <c r="R145" s="212"/>
      <c r="S145" s="212"/>
      <c r="T145" s="212"/>
      <c r="U145" s="166"/>
      <c r="V145" s="17"/>
      <c r="W145" s="17" t="str">
        <f t="shared" si="8"/>
        <v/>
      </c>
      <c r="X145" s="8"/>
      <c r="Y145" s="8"/>
      <c r="Z145" s="8"/>
      <c r="AA145" s="131"/>
      <c r="AB145" s="105"/>
      <c r="AC145" s="105"/>
      <c r="AD145" s="167" t="str">
        <f t="shared" si="10"/>
        <v/>
      </c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  <c r="KO145" s="11"/>
      <c r="KP145" s="11"/>
      <c r="KQ145" s="11"/>
      <c r="KR145" s="11"/>
      <c r="KS145" s="11"/>
      <c r="KT145" s="11"/>
      <c r="KU145" s="11"/>
    </row>
    <row r="146" spans="1:307" ht="44.25" customHeight="1" x14ac:dyDescent="0.2">
      <c r="A146" s="160"/>
      <c r="B146" s="161"/>
      <c r="C146" s="162"/>
      <c r="D146" s="163"/>
      <c r="E146" s="201"/>
      <c r="F146" s="202"/>
      <c r="G146" s="164" t="str">
        <f t="shared" si="9"/>
        <v/>
      </c>
      <c r="H146" s="203"/>
      <c r="I146" s="204"/>
      <c r="J146" s="208"/>
      <c r="K146" s="206"/>
      <c r="L146" s="207"/>
      <c r="M146" s="165" t="str">
        <f t="shared" si="6"/>
        <v/>
      </c>
      <c r="N146" s="165" t="str">
        <f t="shared" si="7"/>
        <v/>
      </c>
      <c r="O146" s="210"/>
      <c r="P146" s="243"/>
      <c r="Q146" s="211"/>
      <c r="R146" s="212"/>
      <c r="S146" s="212"/>
      <c r="T146" s="212"/>
      <c r="U146" s="166"/>
      <c r="V146" s="17"/>
      <c r="W146" s="17" t="str">
        <f t="shared" si="8"/>
        <v/>
      </c>
      <c r="X146" s="8"/>
      <c r="Y146" s="8"/>
      <c r="Z146" s="8"/>
      <c r="AA146" s="131"/>
      <c r="AB146" s="105"/>
      <c r="AC146" s="105"/>
      <c r="AD146" s="167" t="str">
        <f t="shared" si="10"/>
        <v/>
      </c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  <c r="KO146" s="11"/>
      <c r="KP146" s="11"/>
      <c r="KQ146" s="11"/>
      <c r="KR146" s="11"/>
      <c r="KS146" s="11"/>
      <c r="KT146" s="11"/>
      <c r="KU146" s="11"/>
    </row>
    <row r="147" spans="1:307" ht="44.25" customHeight="1" x14ac:dyDescent="0.2">
      <c r="A147" s="160"/>
      <c r="B147" s="161"/>
      <c r="C147" s="162"/>
      <c r="D147" s="163"/>
      <c r="E147" s="201"/>
      <c r="F147" s="202"/>
      <c r="G147" s="164" t="str">
        <f t="shared" si="9"/>
        <v/>
      </c>
      <c r="H147" s="203"/>
      <c r="I147" s="204"/>
      <c r="J147" s="208"/>
      <c r="K147" s="206"/>
      <c r="L147" s="207"/>
      <c r="M147" s="165" t="str">
        <f t="shared" ref="M147:M210" si="11">IFERROR(J147/100*W147,"")</f>
        <v/>
      </c>
      <c r="N147" s="165" t="str">
        <f t="shared" ref="N147:N210" si="12">IFERROR(K147/100*W147,"")</f>
        <v/>
      </c>
      <c r="O147" s="210"/>
      <c r="P147" s="243"/>
      <c r="Q147" s="211"/>
      <c r="R147" s="212"/>
      <c r="S147" s="212"/>
      <c r="T147" s="212"/>
      <c r="U147" s="166"/>
      <c r="V147" s="17"/>
      <c r="W147" s="17" t="str">
        <f t="shared" ref="W147:W210" si="13">IF(L147="50 %","50",IF(L147="60 %","60",""))</f>
        <v/>
      </c>
      <c r="X147" s="8"/>
      <c r="Y147" s="8"/>
      <c r="Z147" s="8"/>
      <c r="AA147" s="131"/>
      <c r="AB147" s="105"/>
      <c r="AC147" s="105"/>
      <c r="AD147" s="167" t="str">
        <f t="shared" si="10"/>
        <v/>
      </c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  <c r="KO147" s="11"/>
      <c r="KP147" s="11"/>
      <c r="KQ147" s="11"/>
      <c r="KR147" s="11"/>
      <c r="KS147" s="11"/>
      <c r="KT147" s="11"/>
      <c r="KU147" s="11"/>
    </row>
    <row r="148" spans="1:307" ht="44.25" customHeight="1" x14ac:dyDescent="0.2">
      <c r="A148" s="160"/>
      <c r="B148" s="161"/>
      <c r="C148" s="162"/>
      <c r="D148" s="163"/>
      <c r="E148" s="201"/>
      <c r="F148" s="202"/>
      <c r="G148" s="164" t="str">
        <f t="shared" ref="G148:G211" si="14">IFERROR(VLOOKUP(E148&amp;"+"&amp;F148,$Z$19:$AC$47,4,0),"")</f>
        <v/>
      </c>
      <c r="H148" s="203"/>
      <c r="I148" s="204"/>
      <c r="J148" s="208"/>
      <c r="K148" s="206"/>
      <c r="L148" s="207"/>
      <c r="M148" s="165" t="str">
        <f t="shared" si="11"/>
        <v/>
      </c>
      <c r="N148" s="165" t="str">
        <f t="shared" si="12"/>
        <v/>
      </c>
      <c r="O148" s="210"/>
      <c r="P148" s="243"/>
      <c r="Q148" s="211"/>
      <c r="R148" s="212"/>
      <c r="S148" s="212"/>
      <c r="T148" s="212"/>
      <c r="U148" s="166"/>
      <c r="V148" s="17"/>
      <c r="W148" s="17" t="str">
        <f t="shared" si="13"/>
        <v/>
      </c>
      <c r="X148" s="8"/>
      <c r="Y148" s="8"/>
      <c r="Z148" s="8"/>
      <c r="AA148" s="131"/>
      <c r="AB148" s="105"/>
      <c r="AC148" s="105"/>
      <c r="AD148" s="167" t="str">
        <f t="shared" ref="AD148:AD211" si="15">IF(E148="I.","A",IF(E148="II.","B",IF(E148="III.","C_",IF(E148="IV.","D",""))))</f>
        <v/>
      </c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  <c r="KO148" s="11"/>
      <c r="KP148" s="11"/>
      <c r="KQ148" s="11"/>
      <c r="KR148" s="11"/>
      <c r="KS148" s="11"/>
      <c r="KT148" s="11"/>
      <c r="KU148" s="11"/>
    </row>
    <row r="149" spans="1:307" ht="44.25" customHeight="1" x14ac:dyDescent="0.2">
      <c r="A149" s="160"/>
      <c r="B149" s="161"/>
      <c r="C149" s="162"/>
      <c r="D149" s="163"/>
      <c r="E149" s="201"/>
      <c r="F149" s="202"/>
      <c r="G149" s="164" t="str">
        <f t="shared" si="14"/>
        <v/>
      </c>
      <c r="H149" s="203"/>
      <c r="I149" s="204"/>
      <c r="J149" s="208"/>
      <c r="K149" s="206"/>
      <c r="L149" s="207"/>
      <c r="M149" s="165" t="str">
        <f t="shared" si="11"/>
        <v/>
      </c>
      <c r="N149" s="165" t="str">
        <f t="shared" si="12"/>
        <v/>
      </c>
      <c r="O149" s="210"/>
      <c r="P149" s="243"/>
      <c r="Q149" s="211"/>
      <c r="R149" s="212"/>
      <c r="S149" s="212"/>
      <c r="T149" s="212"/>
      <c r="U149" s="166"/>
      <c r="V149" s="17"/>
      <c r="W149" s="17" t="str">
        <f t="shared" si="13"/>
        <v/>
      </c>
      <c r="X149" s="8"/>
      <c r="Y149" s="8"/>
      <c r="Z149" s="8"/>
      <c r="AA149" s="131"/>
      <c r="AB149" s="105"/>
      <c r="AC149" s="105"/>
      <c r="AD149" s="167" t="str">
        <f t="shared" si="15"/>
        <v/>
      </c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  <c r="KO149" s="11"/>
      <c r="KP149" s="11"/>
      <c r="KQ149" s="11"/>
      <c r="KR149" s="11"/>
      <c r="KS149" s="11"/>
      <c r="KT149" s="11"/>
      <c r="KU149" s="11"/>
    </row>
    <row r="150" spans="1:307" ht="44.25" customHeight="1" x14ac:dyDescent="0.2">
      <c r="A150" s="160"/>
      <c r="B150" s="161"/>
      <c r="C150" s="162"/>
      <c r="D150" s="163"/>
      <c r="E150" s="201"/>
      <c r="F150" s="202"/>
      <c r="G150" s="164" t="str">
        <f t="shared" si="14"/>
        <v/>
      </c>
      <c r="H150" s="203"/>
      <c r="I150" s="204"/>
      <c r="J150" s="208"/>
      <c r="K150" s="206"/>
      <c r="L150" s="207"/>
      <c r="M150" s="165" t="str">
        <f t="shared" si="11"/>
        <v/>
      </c>
      <c r="N150" s="165" t="str">
        <f t="shared" si="12"/>
        <v/>
      </c>
      <c r="O150" s="210"/>
      <c r="P150" s="243"/>
      <c r="Q150" s="211"/>
      <c r="R150" s="212"/>
      <c r="S150" s="212"/>
      <c r="T150" s="212"/>
      <c r="U150" s="166"/>
      <c r="V150" s="17"/>
      <c r="W150" s="17" t="str">
        <f t="shared" si="13"/>
        <v/>
      </c>
      <c r="X150" s="8"/>
      <c r="Y150" s="8"/>
      <c r="Z150" s="8"/>
      <c r="AA150" s="131"/>
      <c r="AB150" s="105"/>
      <c r="AC150" s="105"/>
      <c r="AD150" s="167" t="str">
        <f t="shared" si="15"/>
        <v/>
      </c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  <c r="KO150" s="11"/>
      <c r="KP150" s="11"/>
      <c r="KQ150" s="11"/>
      <c r="KR150" s="11"/>
      <c r="KS150" s="11"/>
      <c r="KT150" s="11"/>
      <c r="KU150" s="11"/>
    </row>
    <row r="151" spans="1:307" ht="44.25" customHeight="1" x14ac:dyDescent="0.2">
      <c r="A151" s="160"/>
      <c r="B151" s="161"/>
      <c r="C151" s="162"/>
      <c r="D151" s="163"/>
      <c r="E151" s="201"/>
      <c r="F151" s="202"/>
      <c r="G151" s="164" t="str">
        <f t="shared" si="14"/>
        <v/>
      </c>
      <c r="H151" s="203"/>
      <c r="I151" s="204"/>
      <c r="J151" s="208"/>
      <c r="K151" s="206"/>
      <c r="L151" s="207"/>
      <c r="M151" s="165" t="str">
        <f t="shared" si="11"/>
        <v/>
      </c>
      <c r="N151" s="165" t="str">
        <f t="shared" si="12"/>
        <v/>
      </c>
      <c r="O151" s="210"/>
      <c r="P151" s="243"/>
      <c r="Q151" s="211"/>
      <c r="R151" s="212"/>
      <c r="S151" s="212"/>
      <c r="T151" s="212"/>
      <c r="U151" s="166"/>
      <c r="V151" s="17"/>
      <c r="W151" s="17" t="str">
        <f t="shared" si="13"/>
        <v/>
      </c>
      <c r="X151" s="8"/>
      <c r="Y151" s="8"/>
      <c r="Z151" s="8"/>
      <c r="AA151" s="131"/>
      <c r="AB151" s="105"/>
      <c r="AC151" s="105"/>
      <c r="AD151" s="167" t="str">
        <f t="shared" si="15"/>
        <v/>
      </c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  <c r="KO151" s="11"/>
      <c r="KP151" s="11"/>
      <c r="KQ151" s="11"/>
      <c r="KR151" s="11"/>
      <c r="KS151" s="11"/>
      <c r="KT151" s="11"/>
      <c r="KU151" s="11"/>
    </row>
    <row r="152" spans="1:307" ht="44.25" customHeight="1" x14ac:dyDescent="0.2">
      <c r="A152" s="160"/>
      <c r="B152" s="161"/>
      <c r="C152" s="162"/>
      <c r="D152" s="163"/>
      <c r="E152" s="201"/>
      <c r="F152" s="202"/>
      <c r="G152" s="164" t="str">
        <f t="shared" si="14"/>
        <v/>
      </c>
      <c r="H152" s="203"/>
      <c r="I152" s="204"/>
      <c r="J152" s="208"/>
      <c r="K152" s="206"/>
      <c r="L152" s="207"/>
      <c r="M152" s="165" t="str">
        <f t="shared" si="11"/>
        <v/>
      </c>
      <c r="N152" s="165" t="str">
        <f t="shared" si="12"/>
        <v/>
      </c>
      <c r="O152" s="210"/>
      <c r="P152" s="243"/>
      <c r="Q152" s="211"/>
      <c r="R152" s="212"/>
      <c r="S152" s="212"/>
      <c r="T152" s="212"/>
      <c r="U152" s="166"/>
      <c r="V152" s="17"/>
      <c r="W152" s="17" t="str">
        <f t="shared" si="13"/>
        <v/>
      </c>
      <c r="X152" s="8"/>
      <c r="Y152" s="8"/>
      <c r="Z152" s="8"/>
      <c r="AA152" s="131"/>
      <c r="AB152" s="105"/>
      <c r="AC152" s="105"/>
      <c r="AD152" s="167" t="str">
        <f t="shared" si="15"/>
        <v/>
      </c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  <c r="KO152" s="11"/>
      <c r="KP152" s="11"/>
      <c r="KQ152" s="11"/>
      <c r="KR152" s="11"/>
      <c r="KS152" s="11"/>
      <c r="KT152" s="11"/>
      <c r="KU152" s="11"/>
    </row>
    <row r="153" spans="1:307" ht="44.25" customHeight="1" x14ac:dyDescent="0.2">
      <c r="A153" s="160"/>
      <c r="B153" s="161"/>
      <c r="C153" s="162"/>
      <c r="D153" s="163"/>
      <c r="E153" s="201"/>
      <c r="F153" s="202"/>
      <c r="G153" s="164" t="str">
        <f t="shared" si="14"/>
        <v/>
      </c>
      <c r="H153" s="203"/>
      <c r="I153" s="204"/>
      <c r="J153" s="208"/>
      <c r="K153" s="206"/>
      <c r="L153" s="207"/>
      <c r="M153" s="165" t="str">
        <f t="shared" si="11"/>
        <v/>
      </c>
      <c r="N153" s="165" t="str">
        <f t="shared" si="12"/>
        <v/>
      </c>
      <c r="O153" s="210"/>
      <c r="P153" s="243"/>
      <c r="Q153" s="211"/>
      <c r="R153" s="212"/>
      <c r="S153" s="212"/>
      <c r="T153" s="212"/>
      <c r="U153" s="166"/>
      <c r="V153" s="17"/>
      <c r="W153" s="17" t="str">
        <f t="shared" si="13"/>
        <v/>
      </c>
      <c r="X153" s="8"/>
      <c r="Y153" s="8"/>
      <c r="Z153" s="8"/>
      <c r="AA153" s="131"/>
      <c r="AB153" s="105"/>
      <c r="AC153" s="105"/>
      <c r="AD153" s="167" t="str">
        <f t="shared" si="15"/>
        <v/>
      </c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  <c r="KO153" s="11"/>
      <c r="KP153" s="11"/>
      <c r="KQ153" s="11"/>
      <c r="KR153" s="11"/>
      <c r="KS153" s="11"/>
      <c r="KT153" s="11"/>
      <c r="KU153" s="11"/>
    </row>
    <row r="154" spans="1:307" ht="44.25" customHeight="1" x14ac:dyDescent="0.2">
      <c r="A154" s="160"/>
      <c r="B154" s="161"/>
      <c r="C154" s="162"/>
      <c r="D154" s="163"/>
      <c r="E154" s="201"/>
      <c r="F154" s="202"/>
      <c r="G154" s="164" t="str">
        <f t="shared" si="14"/>
        <v/>
      </c>
      <c r="H154" s="203"/>
      <c r="I154" s="204"/>
      <c r="J154" s="208"/>
      <c r="K154" s="206"/>
      <c r="L154" s="207"/>
      <c r="M154" s="165" t="str">
        <f t="shared" si="11"/>
        <v/>
      </c>
      <c r="N154" s="165" t="str">
        <f t="shared" si="12"/>
        <v/>
      </c>
      <c r="O154" s="210"/>
      <c r="P154" s="243"/>
      <c r="Q154" s="211"/>
      <c r="R154" s="212"/>
      <c r="S154" s="212"/>
      <c r="T154" s="212"/>
      <c r="U154" s="166"/>
      <c r="V154" s="17"/>
      <c r="W154" s="17" t="str">
        <f t="shared" si="13"/>
        <v/>
      </c>
      <c r="X154" s="8"/>
      <c r="Y154" s="8"/>
      <c r="Z154" s="8"/>
      <c r="AA154" s="131"/>
      <c r="AB154" s="105"/>
      <c r="AC154" s="105"/>
      <c r="AD154" s="167" t="str">
        <f t="shared" si="15"/>
        <v/>
      </c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  <c r="KO154" s="11"/>
      <c r="KP154" s="11"/>
      <c r="KQ154" s="11"/>
      <c r="KR154" s="11"/>
      <c r="KS154" s="11"/>
      <c r="KT154" s="11"/>
      <c r="KU154" s="11"/>
    </row>
    <row r="155" spans="1:307" ht="44.25" customHeight="1" x14ac:dyDescent="0.2">
      <c r="A155" s="160"/>
      <c r="B155" s="161"/>
      <c r="C155" s="162"/>
      <c r="D155" s="163"/>
      <c r="E155" s="201"/>
      <c r="F155" s="202"/>
      <c r="G155" s="164" t="str">
        <f t="shared" si="14"/>
        <v/>
      </c>
      <c r="H155" s="203"/>
      <c r="I155" s="204"/>
      <c r="J155" s="208"/>
      <c r="K155" s="206"/>
      <c r="L155" s="207"/>
      <c r="M155" s="165" t="str">
        <f t="shared" si="11"/>
        <v/>
      </c>
      <c r="N155" s="165" t="str">
        <f t="shared" si="12"/>
        <v/>
      </c>
      <c r="O155" s="210"/>
      <c r="P155" s="243"/>
      <c r="Q155" s="211"/>
      <c r="R155" s="212"/>
      <c r="S155" s="212"/>
      <c r="T155" s="212"/>
      <c r="U155" s="166"/>
      <c r="V155" s="17"/>
      <c r="W155" s="17" t="str">
        <f t="shared" si="13"/>
        <v/>
      </c>
      <c r="X155" s="8"/>
      <c r="Y155" s="8"/>
      <c r="Z155" s="8"/>
      <c r="AA155" s="131"/>
      <c r="AB155" s="105"/>
      <c r="AC155" s="105"/>
      <c r="AD155" s="167" t="str">
        <f t="shared" si="15"/>
        <v/>
      </c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</row>
    <row r="156" spans="1:307" ht="44.25" customHeight="1" x14ac:dyDescent="0.2">
      <c r="A156" s="160"/>
      <c r="B156" s="161"/>
      <c r="C156" s="162"/>
      <c r="D156" s="163"/>
      <c r="E156" s="201"/>
      <c r="F156" s="202"/>
      <c r="G156" s="164" t="str">
        <f t="shared" si="14"/>
        <v/>
      </c>
      <c r="H156" s="203"/>
      <c r="I156" s="204"/>
      <c r="J156" s="208"/>
      <c r="K156" s="206"/>
      <c r="L156" s="207"/>
      <c r="M156" s="165" t="str">
        <f t="shared" si="11"/>
        <v/>
      </c>
      <c r="N156" s="165" t="str">
        <f t="shared" si="12"/>
        <v/>
      </c>
      <c r="O156" s="210"/>
      <c r="P156" s="243"/>
      <c r="Q156" s="211"/>
      <c r="R156" s="212"/>
      <c r="S156" s="212"/>
      <c r="T156" s="212"/>
      <c r="U156" s="166"/>
      <c r="V156" s="17"/>
      <c r="W156" s="17" t="str">
        <f t="shared" si="13"/>
        <v/>
      </c>
      <c r="X156" s="8"/>
      <c r="Y156" s="8"/>
      <c r="Z156" s="8"/>
      <c r="AA156" s="131"/>
      <c r="AB156" s="105"/>
      <c r="AC156" s="105"/>
      <c r="AD156" s="167" t="str">
        <f t="shared" si="15"/>
        <v/>
      </c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</row>
    <row r="157" spans="1:307" ht="44.25" customHeight="1" x14ac:dyDescent="0.2">
      <c r="A157" s="160"/>
      <c r="B157" s="161"/>
      <c r="C157" s="162"/>
      <c r="D157" s="163"/>
      <c r="E157" s="201"/>
      <c r="F157" s="202"/>
      <c r="G157" s="164" t="str">
        <f t="shared" si="14"/>
        <v/>
      </c>
      <c r="H157" s="203"/>
      <c r="I157" s="204"/>
      <c r="J157" s="208"/>
      <c r="K157" s="206"/>
      <c r="L157" s="207"/>
      <c r="M157" s="165" t="str">
        <f t="shared" si="11"/>
        <v/>
      </c>
      <c r="N157" s="165" t="str">
        <f t="shared" si="12"/>
        <v/>
      </c>
      <c r="O157" s="210"/>
      <c r="P157" s="243"/>
      <c r="Q157" s="211"/>
      <c r="R157" s="212"/>
      <c r="S157" s="212"/>
      <c r="T157" s="212"/>
      <c r="U157" s="166"/>
      <c r="V157" s="17"/>
      <c r="W157" s="17" t="str">
        <f t="shared" si="13"/>
        <v/>
      </c>
      <c r="X157" s="8"/>
      <c r="Y157" s="8"/>
      <c r="Z157" s="8"/>
      <c r="AA157" s="131"/>
      <c r="AB157" s="105"/>
      <c r="AC157" s="105"/>
      <c r="AD157" s="167" t="str">
        <f t="shared" si="15"/>
        <v/>
      </c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  <c r="KO157" s="11"/>
      <c r="KP157" s="11"/>
      <c r="KQ157" s="11"/>
      <c r="KR157" s="11"/>
      <c r="KS157" s="11"/>
      <c r="KT157" s="11"/>
      <c r="KU157" s="11"/>
    </row>
    <row r="158" spans="1:307" ht="44.25" customHeight="1" x14ac:dyDescent="0.2">
      <c r="A158" s="160"/>
      <c r="B158" s="161"/>
      <c r="C158" s="162"/>
      <c r="D158" s="163"/>
      <c r="E158" s="201"/>
      <c r="F158" s="202"/>
      <c r="G158" s="164" t="str">
        <f t="shared" si="14"/>
        <v/>
      </c>
      <c r="H158" s="203"/>
      <c r="I158" s="204"/>
      <c r="J158" s="208"/>
      <c r="K158" s="206"/>
      <c r="L158" s="207"/>
      <c r="M158" s="165" t="str">
        <f t="shared" si="11"/>
        <v/>
      </c>
      <c r="N158" s="165" t="str">
        <f t="shared" si="12"/>
        <v/>
      </c>
      <c r="O158" s="210"/>
      <c r="P158" s="243"/>
      <c r="Q158" s="211"/>
      <c r="R158" s="212"/>
      <c r="S158" s="212"/>
      <c r="T158" s="212"/>
      <c r="U158" s="166"/>
      <c r="V158" s="17"/>
      <c r="W158" s="17" t="str">
        <f t="shared" si="13"/>
        <v/>
      </c>
      <c r="X158" s="8"/>
      <c r="Y158" s="8"/>
      <c r="Z158" s="8"/>
      <c r="AA158" s="131"/>
      <c r="AB158" s="105"/>
      <c r="AC158" s="105"/>
      <c r="AD158" s="167" t="str">
        <f t="shared" si="15"/>
        <v/>
      </c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  <c r="KO158" s="11"/>
      <c r="KP158" s="11"/>
      <c r="KQ158" s="11"/>
      <c r="KR158" s="11"/>
      <c r="KS158" s="11"/>
      <c r="KT158" s="11"/>
      <c r="KU158" s="11"/>
    </row>
    <row r="159" spans="1:307" ht="44.25" customHeight="1" x14ac:dyDescent="0.2">
      <c r="A159" s="160"/>
      <c r="B159" s="161"/>
      <c r="C159" s="162"/>
      <c r="D159" s="163"/>
      <c r="E159" s="201"/>
      <c r="F159" s="202"/>
      <c r="G159" s="164" t="str">
        <f t="shared" si="14"/>
        <v/>
      </c>
      <c r="H159" s="203"/>
      <c r="I159" s="204"/>
      <c r="J159" s="208"/>
      <c r="K159" s="206"/>
      <c r="L159" s="207"/>
      <c r="M159" s="165" t="str">
        <f t="shared" si="11"/>
        <v/>
      </c>
      <c r="N159" s="165" t="str">
        <f t="shared" si="12"/>
        <v/>
      </c>
      <c r="O159" s="210"/>
      <c r="P159" s="243"/>
      <c r="Q159" s="211"/>
      <c r="R159" s="212"/>
      <c r="S159" s="212"/>
      <c r="T159" s="212"/>
      <c r="U159" s="166"/>
      <c r="V159" s="17"/>
      <c r="W159" s="17" t="str">
        <f t="shared" si="13"/>
        <v/>
      </c>
      <c r="X159" s="8"/>
      <c r="Y159" s="8"/>
      <c r="Z159" s="8"/>
      <c r="AA159" s="131"/>
      <c r="AB159" s="105"/>
      <c r="AC159" s="105"/>
      <c r="AD159" s="167" t="str">
        <f t="shared" si="15"/>
        <v/>
      </c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  <c r="KO159" s="11"/>
      <c r="KP159" s="11"/>
      <c r="KQ159" s="11"/>
      <c r="KR159" s="11"/>
      <c r="KS159" s="11"/>
      <c r="KT159" s="11"/>
      <c r="KU159" s="11"/>
    </row>
    <row r="160" spans="1:307" ht="44.25" customHeight="1" x14ac:dyDescent="0.2">
      <c r="A160" s="160"/>
      <c r="B160" s="161"/>
      <c r="C160" s="162"/>
      <c r="D160" s="163"/>
      <c r="E160" s="201"/>
      <c r="F160" s="202"/>
      <c r="G160" s="164" t="str">
        <f t="shared" si="14"/>
        <v/>
      </c>
      <c r="H160" s="203"/>
      <c r="I160" s="204"/>
      <c r="J160" s="208"/>
      <c r="K160" s="206"/>
      <c r="L160" s="207"/>
      <c r="M160" s="165" t="str">
        <f t="shared" si="11"/>
        <v/>
      </c>
      <c r="N160" s="165" t="str">
        <f t="shared" si="12"/>
        <v/>
      </c>
      <c r="O160" s="210"/>
      <c r="P160" s="243"/>
      <c r="Q160" s="211"/>
      <c r="R160" s="212"/>
      <c r="S160" s="212"/>
      <c r="T160" s="212"/>
      <c r="U160" s="166"/>
      <c r="V160" s="17"/>
      <c r="W160" s="17" t="str">
        <f t="shared" si="13"/>
        <v/>
      </c>
      <c r="X160" s="8"/>
      <c r="Y160" s="8"/>
      <c r="Z160" s="8"/>
      <c r="AA160" s="131"/>
      <c r="AB160" s="105"/>
      <c r="AC160" s="105"/>
      <c r="AD160" s="167" t="str">
        <f t="shared" si="15"/>
        <v/>
      </c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  <c r="KO160" s="11"/>
      <c r="KP160" s="11"/>
      <c r="KQ160" s="11"/>
      <c r="KR160" s="11"/>
      <c r="KS160" s="11"/>
      <c r="KT160" s="11"/>
      <c r="KU160" s="11"/>
    </row>
    <row r="161" spans="1:307" ht="44.25" customHeight="1" x14ac:dyDescent="0.2">
      <c r="A161" s="160"/>
      <c r="B161" s="161"/>
      <c r="C161" s="162"/>
      <c r="D161" s="163"/>
      <c r="E161" s="201"/>
      <c r="F161" s="202"/>
      <c r="G161" s="164" t="str">
        <f t="shared" si="14"/>
        <v/>
      </c>
      <c r="H161" s="203"/>
      <c r="I161" s="204"/>
      <c r="J161" s="208"/>
      <c r="K161" s="206"/>
      <c r="L161" s="207"/>
      <c r="M161" s="165" t="str">
        <f t="shared" si="11"/>
        <v/>
      </c>
      <c r="N161" s="165" t="str">
        <f t="shared" si="12"/>
        <v/>
      </c>
      <c r="O161" s="210"/>
      <c r="P161" s="243"/>
      <c r="Q161" s="211"/>
      <c r="R161" s="212"/>
      <c r="S161" s="212"/>
      <c r="T161" s="212"/>
      <c r="U161" s="166"/>
      <c r="V161" s="17"/>
      <c r="W161" s="17" t="str">
        <f t="shared" si="13"/>
        <v/>
      </c>
      <c r="X161" s="8"/>
      <c r="Y161" s="8"/>
      <c r="Z161" s="8"/>
      <c r="AA161" s="131"/>
      <c r="AB161" s="105"/>
      <c r="AC161" s="105"/>
      <c r="AD161" s="167" t="str">
        <f t="shared" si="15"/>
        <v/>
      </c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  <c r="KO161" s="11"/>
      <c r="KP161" s="11"/>
      <c r="KQ161" s="11"/>
      <c r="KR161" s="11"/>
      <c r="KS161" s="11"/>
      <c r="KT161" s="11"/>
      <c r="KU161" s="11"/>
    </row>
    <row r="162" spans="1:307" ht="44.25" customHeight="1" x14ac:dyDescent="0.2">
      <c r="A162" s="160"/>
      <c r="B162" s="161"/>
      <c r="C162" s="162"/>
      <c r="D162" s="163"/>
      <c r="E162" s="201"/>
      <c r="F162" s="202"/>
      <c r="G162" s="164" t="str">
        <f t="shared" si="14"/>
        <v/>
      </c>
      <c r="H162" s="203"/>
      <c r="I162" s="204"/>
      <c r="J162" s="208"/>
      <c r="K162" s="206"/>
      <c r="L162" s="207"/>
      <c r="M162" s="165" t="str">
        <f t="shared" si="11"/>
        <v/>
      </c>
      <c r="N162" s="165" t="str">
        <f t="shared" si="12"/>
        <v/>
      </c>
      <c r="O162" s="210"/>
      <c r="P162" s="243"/>
      <c r="Q162" s="211"/>
      <c r="R162" s="212"/>
      <c r="S162" s="212"/>
      <c r="T162" s="212"/>
      <c r="U162" s="166"/>
      <c r="V162" s="17"/>
      <c r="W162" s="17" t="str">
        <f t="shared" si="13"/>
        <v/>
      </c>
      <c r="X162" s="8"/>
      <c r="Y162" s="8"/>
      <c r="Z162" s="8"/>
      <c r="AA162" s="131"/>
      <c r="AB162" s="105"/>
      <c r="AC162" s="105"/>
      <c r="AD162" s="167" t="str">
        <f t="shared" si="15"/>
        <v/>
      </c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  <c r="KO162" s="11"/>
      <c r="KP162" s="11"/>
      <c r="KQ162" s="11"/>
      <c r="KR162" s="11"/>
      <c r="KS162" s="11"/>
      <c r="KT162" s="11"/>
      <c r="KU162" s="11"/>
    </row>
    <row r="163" spans="1:307" ht="44.25" customHeight="1" x14ac:dyDescent="0.2">
      <c r="A163" s="160"/>
      <c r="B163" s="161"/>
      <c r="C163" s="162"/>
      <c r="D163" s="163"/>
      <c r="E163" s="201"/>
      <c r="F163" s="202"/>
      <c r="G163" s="164" t="str">
        <f t="shared" si="14"/>
        <v/>
      </c>
      <c r="H163" s="203"/>
      <c r="I163" s="204"/>
      <c r="J163" s="208"/>
      <c r="K163" s="206"/>
      <c r="L163" s="207"/>
      <c r="M163" s="165" t="str">
        <f t="shared" si="11"/>
        <v/>
      </c>
      <c r="N163" s="165" t="str">
        <f t="shared" si="12"/>
        <v/>
      </c>
      <c r="O163" s="210"/>
      <c r="P163" s="243"/>
      <c r="Q163" s="211"/>
      <c r="R163" s="212"/>
      <c r="S163" s="212"/>
      <c r="T163" s="212"/>
      <c r="U163" s="166"/>
      <c r="V163" s="17"/>
      <c r="W163" s="17" t="str">
        <f t="shared" si="13"/>
        <v/>
      </c>
      <c r="X163" s="8"/>
      <c r="Y163" s="8"/>
      <c r="Z163" s="8"/>
      <c r="AA163" s="131"/>
      <c r="AB163" s="105"/>
      <c r="AC163" s="105"/>
      <c r="AD163" s="167" t="str">
        <f t="shared" si="15"/>
        <v/>
      </c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  <c r="KO163" s="11"/>
      <c r="KP163" s="11"/>
      <c r="KQ163" s="11"/>
      <c r="KR163" s="11"/>
      <c r="KS163" s="11"/>
      <c r="KT163" s="11"/>
      <c r="KU163" s="11"/>
    </row>
    <row r="164" spans="1:307" ht="44.25" customHeight="1" x14ac:dyDescent="0.2">
      <c r="A164" s="160"/>
      <c r="B164" s="161"/>
      <c r="C164" s="162"/>
      <c r="D164" s="163"/>
      <c r="E164" s="201"/>
      <c r="F164" s="202"/>
      <c r="G164" s="164" t="str">
        <f t="shared" si="14"/>
        <v/>
      </c>
      <c r="H164" s="203"/>
      <c r="I164" s="204"/>
      <c r="J164" s="208"/>
      <c r="K164" s="206"/>
      <c r="L164" s="207"/>
      <c r="M164" s="165" t="str">
        <f t="shared" si="11"/>
        <v/>
      </c>
      <c r="N164" s="165" t="str">
        <f t="shared" si="12"/>
        <v/>
      </c>
      <c r="O164" s="210"/>
      <c r="P164" s="243"/>
      <c r="Q164" s="211"/>
      <c r="R164" s="212"/>
      <c r="S164" s="212"/>
      <c r="T164" s="212"/>
      <c r="U164" s="166"/>
      <c r="V164" s="17"/>
      <c r="W164" s="17" t="str">
        <f t="shared" si="13"/>
        <v/>
      </c>
      <c r="X164" s="8"/>
      <c r="Y164" s="8"/>
      <c r="Z164" s="8"/>
      <c r="AA164" s="131"/>
      <c r="AB164" s="105"/>
      <c r="AC164" s="105"/>
      <c r="AD164" s="167" t="str">
        <f t="shared" si="15"/>
        <v/>
      </c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  <c r="KO164" s="11"/>
      <c r="KP164" s="11"/>
      <c r="KQ164" s="11"/>
      <c r="KR164" s="11"/>
      <c r="KS164" s="11"/>
      <c r="KT164" s="11"/>
      <c r="KU164" s="11"/>
    </row>
    <row r="165" spans="1:307" ht="44.25" customHeight="1" x14ac:dyDescent="0.2">
      <c r="A165" s="160"/>
      <c r="B165" s="161"/>
      <c r="C165" s="162"/>
      <c r="D165" s="163"/>
      <c r="E165" s="201"/>
      <c r="F165" s="202"/>
      <c r="G165" s="164" t="str">
        <f t="shared" si="14"/>
        <v/>
      </c>
      <c r="H165" s="203"/>
      <c r="I165" s="204"/>
      <c r="J165" s="208"/>
      <c r="K165" s="206"/>
      <c r="L165" s="207"/>
      <c r="M165" s="165" t="str">
        <f t="shared" si="11"/>
        <v/>
      </c>
      <c r="N165" s="165" t="str">
        <f t="shared" si="12"/>
        <v/>
      </c>
      <c r="O165" s="210"/>
      <c r="P165" s="243"/>
      <c r="Q165" s="211"/>
      <c r="R165" s="212"/>
      <c r="S165" s="212"/>
      <c r="T165" s="212"/>
      <c r="U165" s="166"/>
      <c r="V165" s="17"/>
      <c r="W165" s="17" t="str">
        <f t="shared" si="13"/>
        <v/>
      </c>
      <c r="X165" s="8"/>
      <c r="Y165" s="8"/>
      <c r="Z165" s="8"/>
      <c r="AA165" s="131"/>
      <c r="AB165" s="105"/>
      <c r="AC165" s="105"/>
      <c r="AD165" s="167" t="str">
        <f t="shared" si="15"/>
        <v/>
      </c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  <c r="KO165" s="11"/>
      <c r="KP165" s="11"/>
      <c r="KQ165" s="11"/>
      <c r="KR165" s="11"/>
      <c r="KS165" s="11"/>
      <c r="KT165" s="11"/>
      <c r="KU165" s="11"/>
    </row>
    <row r="166" spans="1:307" ht="44.25" customHeight="1" x14ac:dyDescent="0.2">
      <c r="A166" s="160"/>
      <c r="B166" s="161"/>
      <c r="C166" s="162"/>
      <c r="D166" s="163"/>
      <c r="E166" s="201"/>
      <c r="F166" s="202"/>
      <c r="G166" s="164" t="str">
        <f t="shared" si="14"/>
        <v/>
      </c>
      <c r="H166" s="203"/>
      <c r="I166" s="204"/>
      <c r="J166" s="208"/>
      <c r="K166" s="206"/>
      <c r="L166" s="207"/>
      <c r="M166" s="165" t="str">
        <f t="shared" si="11"/>
        <v/>
      </c>
      <c r="N166" s="165" t="str">
        <f t="shared" si="12"/>
        <v/>
      </c>
      <c r="O166" s="210"/>
      <c r="P166" s="243"/>
      <c r="Q166" s="211"/>
      <c r="R166" s="212"/>
      <c r="S166" s="212"/>
      <c r="T166" s="212"/>
      <c r="U166" s="166"/>
      <c r="V166" s="17"/>
      <c r="W166" s="17" t="str">
        <f t="shared" si="13"/>
        <v/>
      </c>
      <c r="X166" s="8"/>
      <c r="Y166" s="8"/>
      <c r="Z166" s="8"/>
      <c r="AA166" s="131"/>
      <c r="AB166" s="105"/>
      <c r="AC166" s="105"/>
      <c r="AD166" s="167" t="str">
        <f t="shared" si="15"/>
        <v/>
      </c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  <c r="KO166" s="11"/>
      <c r="KP166" s="11"/>
      <c r="KQ166" s="11"/>
      <c r="KR166" s="11"/>
      <c r="KS166" s="11"/>
      <c r="KT166" s="11"/>
      <c r="KU166" s="11"/>
    </row>
    <row r="167" spans="1:307" ht="44.25" customHeight="1" x14ac:dyDescent="0.2">
      <c r="A167" s="160"/>
      <c r="B167" s="161"/>
      <c r="C167" s="162"/>
      <c r="D167" s="163"/>
      <c r="E167" s="201"/>
      <c r="F167" s="202"/>
      <c r="G167" s="164" t="str">
        <f t="shared" si="14"/>
        <v/>
      </c>
      <c r="H167" s="203"/>
      <c r="I167" s="204"/>
      <c r="J167" s="208"/>
      <c r="K167" s="206"/>
      <c r="L167" s="207"/>
      <c r="M167" s="165" t="str">
        <f t="shared" si="11"/>
        <v/>
      </c>
      <c r="N167" s="165" t="str">
        <f t="shared" si="12"/>
        <v/>
      </c>
      <c r="O167" s="210"/>
      <c r="P167" s="243"/>
      <c r="Q167" s="211"/>
      <c r="R167" s="212"/>
      <c r="S167" s="212"/>
      <c r="T167" s="212"/>
      <c r="U167" s="166"/>
      <c r="V167" s="17"/>
      <c r="W167" s="17" t="str">
        <f t="shared" si="13"/>
        <v/>
      </c>
      <c r="X167" s="8"/>
      <c r="Y167" s="8"/>
      <c r="Z167" s="8"/>
      <c r="AA167" s="131"/>
      <c r="AB167" s="105"/>
      <c r="AC167" s="105"/>
      <c r="AD167" s="167" t="str">
        <f t="shared" si="15"/>
        <v/>
      </c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  <c r="KO167" s="11"/>
      <c r="KP167" s="11"/>
      <c r="KQ167" s="11"/>
      <c r="KR167" s="11"/>
      <c r="KS167" s="11"/>
      <c r="KT167" s="11"/>
      <c r="KU167" s="11"/>
    </row>
    <row r="168" spans="1:307" ht="44.25" customHeight="1" x14ac:dyDescent="0.2">
      <c r="A168" s="160"/>
      <c r="B168" s="161"/>
      <c r="C168" s="162"/>
      <c r="D168" s="163"/>
      <c r="E168" s="201"/>
      <c r="F168" s="202"/>
      <c r="G168" s="164" t="str">
        <f t="shared" si="14"/>
        <v/>
      </c>
      <c r="H168" s="203"/>
      <c r="I168" s="204"/>
      <c r="J168" s="208"/>
      <c r="K168" s="206"/>
      <c r="L168" s="207"/>
      <c r="M168" s="165" t="str">
        <f t="shared" si="11"/>
        <v/>
      </c>
      <c r="N168" s="165" t="str">
        <f t="shared" si="12"/>
        <v/>
      </c>
      <c r="O168" s="210"/>
      <c r="P168" s="243"/>
      <c r="Q168" s="211"/>
      <c r="R168" s="212"/>
      <c r="S168" s="212"/>
      <c r="T168" s="212"/>
      <c r="U168" s="166"/>
      <c r="V168" s="17"/>
      <c r="W168" s="17" t="str">
        <f t="shared" si="13"/>
        <v/>
      </c>
      <c r="X168" s="8"/>
      <c r="Y168" s="8"/>
      <c r="Z168" s="8"/>
      <c r="AA168" s="131"/>
      <c r="AB168" s="105"/>
      <c r="AC168" s="105"/>
      <c r="AD168" s="167" t="str">
        <f t="shared" si="15"/>
        <v/>
      </c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  <c r="KO168" s="11"/>
      <c r="KP168" s="11"/>
      <c r="KQ168" s="11"/>
      <c r="KR168" s="11"/>
      <c r="KS168" s="11"/>
      <c r="KT168" s="11"/>
      <c r="KU168" s="11"/>
    </row>
    <row r="169" spans="1:307" ht="44.25" customHeight="1" x14ac:dyDescent="0.2">
      <c r="A169" s="160"/>
      <c r="B169" s="161"/>
      <c r="C169" s="162"/>
      <c r="D169" s="163"/>
      <c r="E169" s="201"/>
      <c r="F169" s="202"/>
      <c r="G169" s="164" t="str">
        <f t="shared" si="14"/>
        <v/>
      </c>
      <c r="H169" s="203"/>
      <c r="I169" s="204"/>
      <c r="J169" s="208"/>
      <c r="K169" s="206"/>
      <c r="L169" s="207"/>
      <c r="M169" s="165" t="str">
        <f t="shared" si="11"/>
        <v/>
      </c>
      <c r="N169" s="165" t="str">
        <f t="shared" si="12"/>
        <v/>
      </c>
      <c r="O169" s="210"/>
      <c r="P169" s="243"/>
      <c r="Q169" s="211"/>
      <c r="R169" s="212"/>
      <c r="S169" s="212"/>
      <c r="T169" s="212"/>
      <c r="U169" s="166"/>
      <c r="V169" s="17"/>
      <c r="W169" s="17" t="str">
        <f t="shared" si="13"/>
        <v/>
      </c>
      <c r="X169" s="8"/>
      <c r="Y169" s="8"/>
      <c r="Z169" s="8"/>
      <c r="AA169" s="131"/>
      <c r="AB169" s="105"/>
      <c r="AC169" s="105"/>
      <c r="AD169" s="167" t="str">
        <f t="shared" si="15"/>
        <v/>
      </c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  <c r="KO169" s="11"/>
      <c r="KP169" s="11"/>
      <c r="KQ169" s="11"/>
      <c r="KR169" s="11"/>
      <c r="KS169" s="11"/>
      <c r="KT169" s="11"/>
      <c r="KU169" s="11"/>
    </row>
    <row r="170" spans="1:307" ht="44.25" customHeight="1" x14ac:dyDescent="0.2">
      <c r="A170" s="160"/>
      <c r="B170" s="161"/>
      <c r="C170" s="162"/>
      <c r="D170" s="163"/>
      <c r="E170" s="201"/>
      <c r="F170" s="202"/>
      <c r="G170" s="164" t="str">
        <f t="shared" si="14"/>
        <v/>
      </c>
      <c r="H170" s="203"/>
      <c r="I170" s="204"/>
      <c r="J170" s="208"/>
      <c r="K170" s="206"/>
      <c r="L170" s="207"/>
      <c r="M170" s="165" t="str">
        <f t="shared" si="11"/>
        <v/>
      </c>
      <c r="N170" s="165" t="str">
        <f t="shared" si="12"/>
        <v/>
      </c>
      <c r="O170" s="210"/>
      <c r="P170" s="243"/>
      <c r="Q170" s="211"/>
      <c r="R170" s="212"/>
      <c r="S170" s="212"/>
      <c r="T170" s="212"/>
      <c r="U170" s="166"/>
      <c r="V170" s="17"/>
      <c r="W170" s="17" t="str">
        <f t="shared" si="13"/>
        <v/>
      </c>
      <c r="X170" s="8"/>
      <c r="Y170" s="8"/>
      <c r="Z170" s="8"/>
      <c r="AA170" s="131"/>
      <c r="AB170" s="105"/>
      <c r="AC170" s="105"/>
      <c r="AD170" s="167" t="str">
        <f t="shared" si="15"/>
        <v/>
      </c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  <c r="KO170" s="11"/>
      <c r="KP170" s="11"/>
      <c r="KQ170" s="11"/>
      <c r="KR170" s="11"/>
      <c r="KS170" s="11"/>
      <c r="KT170" s="11"/>
      <c r="KU170" s="11"/>
    </row>
    <row r="171" spans="1:307" ht="44.25" customHeight="1" x14ac:dyDescent="0.2">
      <c r="A171" s="160"/>
      <c r="B171" s="161"/>
      <c r="C171" s="162"/>
      <c r="D171" s="163"/>
      <c r="E171" s="201"/>
      <c r="F171" s="202"/>
      <c r="G171" s="164" t="str">
        <f t="shared" si="14"/>
        <v/>
      </c>
      <c r="H171" s="203"/>
      <c r="I171" s="204"/>
      <c r="J171" s="208"/>
      <c r="K171" s="206"/>
      <c r="L171" s="207"/>
      <c r="M171" s="165" t="str">
        <f t="shared" si="11"/>
        <v/>
      </c>
      <c r="N171" s="165" t="str">
        <f t="shared" si="12"/>
        <v/>
      </c>
      <c r="O171" s="210"/>
      <c r="P171" s="243"/>
      <c r="Q171" s="211"/>
      <c r="R171" s="212"/>
      <c r="S171" s="212"/>
      <c r="T171" s="212"/>
      <c r="U171" s="166"/>
      <c r="V171" s="17"/>
      <c r="W171" s="17" t="str">
        <f t="shared" si="13"/>
        <v/>
      </c>
      <c r="X171" s="8"/>
      <c r="Y171" s="8"/>
      <c r="Z171" s="8"/>
      <c r="AA171" s="131"/>
      <c r="AB171" s="105"/>
      <c r="AC171" s="105"/>
      <c r="AD171" s="167" t="str">
        <f t="shared" si="15"/>
        <v/>
      </c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  <c r="KO171" s="11"/>
      <c r="KP171" s="11"/>
      <c r="KQ171" s="11"/>
      <c r="KR171" s="11"/>
      <c r="KS171" s="11"/>
      <c r="KT171" s="11"/>
      <c r="KU171" s="11"/>
    </row>
    <row r="172" spans="1:307" ht="44.25" customHeight="1" x14ac:dyDescent="0.2">
      <c r="A172" s="160"/>
      <c r="B172" s="161"/>
      <c r="C172" s="162"/>
      <c r="D172" s="163"/>
      <c r="E172" s="201"/>
      <c r="F172" s="202"/>
      <c r="G172" s="164" t="str">
        <f t="shared" si="14"/>
        <v/>
      </c>
      <c r="H172" s="203"/>
      <c r="I172" s="204"/>
      <c r="J172" s="208"/>
      <c r="K172" s="206"/>
      <c r="L172" s="207"/>
      <c r="M172" s="165" t="str">
        <f t="shared" si="11"/>
        <v/>
      </c>
      <c r="N172" s="165" t="str">
        <f t="shared" si="12"/>
        <v/>
      </c>
      <c r="O172" s="210"/>
      <c r="P172" s="243"/>
      <c r="Q172" s="211"/>
      <c r="R172" s="212"/>
      <c r="S172" s="212"/>
      <c r="T172" s="212"/>
      <c r="U172" s="166"/>
      <c r="V172" s="17"/>
      <c r="W172" s="17" t="str">
        <f t="shared" si="13"/>
        <v/>
      </c>
      <c r="X172" s="8"/>
      <c r="Y172" s="8"/>
      <c r="Z172" s="8"/>
      <c r="AA172" s="131"/>
      <c r="AB172" s="105"/>
      <c r="AC172" s="105"/>
      <c r="AD172" s="167" t="str">
        <f t="shared" si="15"/>
        <v/>
      </c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  <c r="KO172" s="11"/>
      <c r="KP172" s="11"/>
      <c r="KQ172" s="11"/>
      <c r="KR172" s="11"/>
      <c r="KS172" s="11"/>
      <c r="KT172" s="11"/>
      <c r="KU172" s="11"/>
    </row>
    <row r="173" spans="1:307" ht="44.25" customHeight="1" x14ac:dyDescent="0.2">
      <c r="A173" s="160"/>
      <c r="B173" s="161"/>
      <c r="C173" s="162"/>
      <c r="D173" s="163"/>
      <c r="E173" s="201"/>
      <c r="F173" s="202"/>
      <c r="G173" s="164" t="str">
        <f t="shared" si="14"/>
        <v/>
      </c>
      <c r="H173" s="203"/>
      <c r="I173" s="204"/>
      <c r="J173" s="208"/>
      <c r="K173" s="206"/>
      <c r="L173" s="207"/>
      <c r="M173" s="165" t="str">
        <f t="shared" si="11"/>
        <v/>
      </c>
      <c r="N173" s="165" t="str">
        <f t="shared" si="12"/>
        <v/>
      </c>
      <c r="O173" s="210"/>
      <c r="P173" s="243"/>
      <c r="Q173" s="211"/>
      <c r="R173" s="212"/>
      <c r="S173" s="212"/>
      <c r="T173" s="212"/>
      <c r="U173" s="166"/>
      <c r="V173" s="17"/>
      <c r="W173" s="17" t="str">
        <f t="shared" si="13"/>
        <v/>
      </c>
      <c r="X173" s="8"/>
      <c r="Y173" s="8"/>
      <c r="Z173" s="8"/>
      <c r="AA173" s="131"/>
      <c r="AB173" s="105"/>
      <c r="AC173" s="105"/>
      <c r="AD173" s="167" t="str">
        <f t="shared" si="15"/>
        <v/>
      </c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  <c r="KO173" s="11"/>
      <c r="KP173" s="11"/>
      <c r="KQ173" s="11"/>
      <c r="KR173" s="11"/>
      <c r="KS173" s="11"/>
      <c r="KT173" s="11"/>
      <c r="KU173" s="11"/>
    </row>
    <row r="174" spans="1:307" ht="44.25" customHeight="1" x14ac:dyDescent="0.2">
      <c r="A174" s="160"/>
      <c r="B174" s="161"/>
      <c r="C174" s="162"/>
      <c r="D174" s="163"/>
      <c r="E174" s="201"/>
      <c r="F174" s="202"/>
      <c r="G174" s="164" t="str">
        <f t="shared" si="14"/>
        <v/>
      </c>
      <c r="H174" s="203"/>
      <c r="I174" s="204"/>
      <c r="J174" s="208"/>
      <c r="K174" s="206"/>
      <c r="L174" s="207"/>
      <c r="M174" s="165" t="str">
        <f t="shared" si="11"/>
        <v/>
      </c>
      <c r="N174" s="165" t="str">
        <f t="shared" si="12"/>
        <v/>
      </c>
      <c r="O174" s="210"/>
      <c r="P174" s="243"/>
      <c r="Q174" s="211"/>
      <c r="R174" s="212"/>
      <c r="S174" s="212"/>
      <c r="T174" s="212"/>
      <c r="U174" s="166"/>
      <c r="V174" s="17"/>
      <c r="W174" s="17" t="str">
        <f t="shared" si="13"/>
        <v/>
      </c>
      <c r="X174" s="8"/>
      <c r="Y174" s="8"/>
      <c r="Z174" s="8"/>
      <c r="AA174" s="131"/>
      <c r="AB174" s="105"/>
      <c r="AC174" s="105"/>
      <c r="AD174" s="167" t="str">
        <f t="shared" si="15"/>
        <v/>
      </c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  <c r="KO174" s="11"/>
      <c r="KP174" s="11"/>
      <c r="KQ174" s="11"/>
      <c r="KR174" s="11"/>
      <c r="KS174" s="11"/>
      <c r="KT174" s="11"/>
      <c r="KU174" s="11"/>
    </row>
    <row r="175" spans="1:307" ht="44.25" customHeight="1" x14ac:dyDescent="0.2">
      <c r="A175" s="160"/>
      <c r="B175" s="161"/>
      <c r="C175" s="162"/>
      <c r="D175" s="163"/>
      <c r="E175" s="201"/>
      <c r="F175" s="202"/>
      <c r="G175" s="164" t="str">
        <f t="shared" si="14"/>
        <v/>
      </c>
      <c r="H175" s="203"/>
      <c r="I175" s="204"/>
      <c r="J175" s="208"/>
      <c r="K175" s="206"/>
      <c r="L175" s="207"/>
      <c r="M175" s="165" t="str">
        <f t="shared" si="11"/>
        <v/>
      </c>
      <c r="N175" s="165" t="str">
        <f t="shared" si="12"/>
        <v/>
      </c>
      <c r="O175" s="210"/>
      <c r="P175" s="243"/>
      <c r="Q175" s="211"/>
      <c r="R175" s="212"/>
      <c r="S175" s="212"/>
      <c r="T175" s="212"/>
      <c r="U175" s="166"/>
      <c r="V175" s="17"/>
      <c r="W175" s="17" t="str">
        <f t="shared" si="13"/>
        <v/>
      </c>
      <c r="X175" s="8"/>
      <c r="Y175" s="8"/>
      <c r="Z175" s="8"/>
      <c r="AA175" s="131"/>
      <c r="AB175" s="105"/>
      <c r="AC175" s="105"/>
      <c r="AD175" s="167" t="str">
        <f t="shared" si="15"/>
        <v/>
      </c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  <c r="KO175" s="11"/>
      <c r="KP175" s="11"/>
      <c r="KQ175" s="11"/>
      <c r="KR175" s="11"/>
      <c r="KS175" s="11"/>
      <c r="KT175" s="11"/>
      <c r="KU175" s="11"/>
    </row>
    <row r="176" spans="1:307" ht="44.25" customHeight="1" x14ac:dyDescent="0.2">
      <c r="A176" s="160"/>
      <c r="B176" s="161"/>
      <c r="C176" s="162"/>
      <c r="D176" s="163"/>
      <c r="E176" s="201"/>
      <c r="F176" s="202"/>
      <c r="G176" s="164" t="str">
        <f t="shared" si="14"/>
        <v/>
      </c>
      <c r="H176" s="203"/>
      <c r="I176" s="204"/>
      <c r="J176" s="208"/>
      <c r="K176" s="206"/>
      <c r="L176" s="207"/>
      <c r="M176" s="165" t="str">
        <f t="shared" si="11"/>
        <v/>
      </c>
      <c r="N176" s="165" t="str">
        <f t="shared" si="12"/>
        <v/>
      </c>
      <c r="O176" s="210"/>
      <c r="P176" s="243"/>
      <c r="Q176" s="211"/>
      <c r="R176" s="212"/>
      <c r="S176" s="212"/>
      <c r="T176" s="212"/>
      <c r="U176" s="166"/>
      <c r="V176" s="17"/>
      <c r="W176" s="17" t="str">
        <f t="shared" si="13"/>
        <v/>
      </c>
      <c r="X176" s="8"/>
      <c r="Y176" s="8"/>
      <c r="Z176" s="8"/>
      <c r="AA176" s="131"/>
      <c r="AB176" s="105"/>
      <c r="AC176" s="105"/>
      <c r="AD176" s="167" t="str">
        <f t="shared" si="15"/>
        <v/>
      </c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  <c r="KO176" s="11"/>
      <c r="KP176" s="11"/>
      <c r="KQ176" s="11"/>
      <c r="KR176" s="11"/>
      <c r="KS176" s="11"/>
      <c r="KT176" s="11"/>
      <c r="KU176" s="11"/>
    </row>
    <row r="177" spans="1:307" ht="44.25" customHeight="1" x14ac:dyDescent="0.2">
      <c r="A177" s="160"/>
      <c r="B177" s="161"/>
      <c r="C177" s="162"/>
      <c r="D177" s="163"/>
      <c r="E177" s="201"/>
      <c r="F177" s="202"/>
      <c r="G177" s="164" t="str">
        <f t="shared" si="14"/>
        <v/>
      </c>
      <c r="H177" s="203"/>
      <c r="I177" s="204"/>
      <c r="J177" s="208"/>
      <c r="K177" s="206"/>
      <c r="L177" s="207"/>
      <c r="M177" s="165" t="str">
        <f t="shared" si="11"/>
        <v/>
      </c>
      <c r="N177" s="165" t="str">
        <f t="shared" si="12"/>
        <v/>
      </c>
      <c r="O177" s="210"/>
      <c r="P177" s="243"/>
      <c r="Q177" s="211"/>
      <c r="R177" s="212"/>
      <c r="S177" s="212"/>
      <c r="T177" s="212"/>
      <c r="U177" s="166"/>
      <c r="V177" s="17"/>
      <c r="W177" s="17" t="str">
        <f t="shared" si="13"/>
        <v/>
      </c>
      <c r="X177" s="8"/>
      <c r="Y177" s="8"/>
      <c r="Z177" s="8"/>
      <c r="AA177" s="131"/>
      <c r="AB177" s="105"/>
      <c r="AC177" s="105"/>
      <c r="AD177" s="167" t="str">
        <f t="shared" si="15"/>
        <v/>
      </c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  <c r="KO177" s="11"/>
      <c r="KP177" s="11"/>
      <c r="KQ177" s="11"/>
      <c r="KR177" s="11"/>
      <c r="KS177" s="11"/>
      <c r="KT177" s="11"/>
      <c r="KU177" s="11"/>
    </row>
    <row r="178" spans="1:307" ht="44.25" customHeight="1" x14ac:dyDescent="0.2">
      <c r="A178" s="160"/>
      <c r="B178" s="161"/>
      <c r="C178" s="162"/>
      <c r="D178" s="163"/>
      <c r="E178" s="201"/>
      <c r="F178" s="202"/>
      <c r="G178" s="164" t="str">
        <f t="shared" si="14"/>
        <v/>
      </c>
      <c r="H178" s="203"/>
      <c r="I178" s="204"/>
      <c r="J178" s="208"/>
      <c r="K178" s="206"/>
      <c r="L178" s="207"/>
      <c r="M178" s="165" t="str">
        <f t="shared" si="11"/>
        <v/>
      </c>
      <c r="N178" s="165" t="str">
        <f t="shared" si="12"/>
        <v/>
      </c>
      <c r="O178" s="210"/>
      <c r="P178" s="243"/>
      <c r="Q178" s="211"/>
      <c r="R178" s="212"/>
      <c r="S178" s="212"/>
      <c r="T178" s="212"/>
      <c r="U178" s="166"/>
      <c r="V178" s="17"/>
      <c r="W178" s="17" t="str">
        <f t="shared" si="13"/>
        <v/>
      </c>
      <c r="X178" s="8"/>
      <c r="Y178" s="8"/>
      <c r="Z178" s="8"/>
      <c r="AA178" s="131"/>
      <c r="AB178" s="105"/>
      <c r="AC178" s="105"/>
      <c r="AD178" s="167" t="str">
        <f t="shared" si="15"/>
        <v/>
      </c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  <c r="KO178" s="11"/>
      <c r="KP178" s="11"/>
      <c r="KQ178" s="11"/>
      <c r="KR178" s="11"/>
      <c r="KS178" s="11"/>
      <c r="KT178" s="11"/>
      <c r="KU178" s="11"/>
    </row>
    <row r="179" spans="1:307" ht="44.25" customHeight="1" x14ac:dyDescent="0.2">
      <c r="A179" s="160"/>
      <c r="B179" s="161"/>
      <c r="C179" s="162"/>
      <c r="D179" s="163"/>
      <c r="E179" s="201"/>
      <c r="F179" s="202"/>
      <c r="G179" s="164" t="str">
        <f t="shared" si="14"/>
        <v/>
      </c>
      <c r="H179" s="203"/>
      <c r="I179" s="204"/>
      <c r="J179" s="208"/>
      <c r="K179" s="206"/>
      <c r="L179" s="207"/>
      <c r="M179" s="165" t="str">
        <f t="shared" si="11"/>
        <v/>
      </c>
      <c r="N179" s="165" t="str">
        <f t="shared" si="12"/>
        <v/>
      </c>
      <c r="O179" s="210"/>
      <c r="P179" s="243"/>
      <c r="Q179" s="211"/>
      <c r="R179" s="212"/>
      <c r="S179" s="212"/>
      <c r="T179" s="212"/>
      <c r="U179" s="166"/>
      <c r="V179" s="17"/>
      <c r="W179" s="17" t="str">
        <f t="shared" si="13"/>
        <v/>
      </c>
      <c r="X179" s="8"/>
      <c r="Y179" s="8"/>
      <c r="Z179" s="8"/>
      <c r="AA179" s="131"/>
      <c r="AB179" s="105"/>
      <c r="AC179" s="105"/>
      <c r="AD179" s="167" t="str">
        <f t="shared" si="15"/>
        <v/>
      </c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  <c r="KO179" s="11"/>
      <c r="KP179" s="11"/>
      <c r="KQ179" s="11"/>
      <c r="KR179" s="11"/>
      <c r="KS179" s="11"/>
      <c r="KT179" s="11"/>
      <c r="KU179" s="11"/>
    </row>
    <row r="180" spans="1:307" ht="44.25" customHeight="1" x14ac:dyDescent="0.2">
      <c r="A180" s="160"/>
      <c r="B180" s="161"/>
      <c r="C180" s="162"/>
      <c r="D180" s="163"/>
      <c r="E180" s="201"/>
      <c r="F180" s="202"/>
      <c r="G180" s="164" t="str">
        <f t="shared" si="14"/>
        <v/>
      </c>
      <c r="H180" s="203"/>
      <c r="I180" s="204"/>
      <c r="J180" s="208"/>
      <c r="K180" s="206"/>
      <c r="L180" s="207"/>
      <c r="M180" s="165" t="str">
        <f t="shared" si="11"/>
        <v/>
      </c>
      <c r="N180" s="165" t="str">
        <f t="shared" si="12"/>
        <v/>
      </c>
      <c r="O180" s="210"/>
      <c r="P180" s="243"/>
      <c r="Q180" s="211"/>
      <c r="R180" s="212"/>
      <c r="S180" s="212"/>
      <c r="T180" s="212"/>
      <c r="U180" s="166"/>
      <c r="V180" s="17"/>
      <c r="W180" s="17" t="str">
        <f t="shared" si="13"/>
        <v/>
      </c>
      <c r="X180" s="8"/>
      <c r="Y180" s="8"/>
      <c r="Z180" s="8"/>
      <c r="AA180" s="131"/>
      <c r="AB180" s="105"/>
      <c r="AC180" s="105"/>
      <c r="AD180" s="167" t="str">
        <f t="shared" si="15"/>
        <v/>
      </c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  <c r="KO180" s="11"/>
      <c r="KP180" s="11"/>
      <c r="KQ180" s="11"/>
      <c r="KR180" s="11"/>
      <c r="KS180" s="11"/>
      <c r="KT180" s="11"/>
      <c r="KU180" s="11"/>
    </row>
    <row r="181" spans="1:307" ht="44.25" customHeight="1" x14ac:dyDescent="0.2">
      <c r="A181" s="160"/>
      <c r="B181" s="161"/>
      <c r="C181" s="162"/>
      <c r="D181" s="163"/>
      <c r="E181" s="201"/>
      <c r="F181" s="202"/>
      <c r="G181" s="164" t="str">
        <f t="shared" si="14"/>
        <v/>
      </c>
      <c r="H181" s="203"/>
      <c r="I181" s="204"/>
      <c r="J181" s="208"/>
      <c r="K181" s="206"/>
      <c r="L181" s="207"/>
      <c r="M181" s="165" t="str">
        <f t="shared" si="11"/>
        <v/>
      </c>
      <c r="N181" s="165" t="str">
        <f t="shared" si="12"/>
        <v/>
      </c>
      <c r="O181" s="210"/>
      <c r="P181" s="243"/>
      <c r="Q181" s="211"/>
      <c r="R181" s="212"/>
      <c r="S181" s="212"/>
      <c r="T181" s="212"/>
      <c r="U181" s="166"/>
      <c r="V181" s="17"/>
      <c r="W181" s="17" t="str">
        <f t="shared" si="13"/>
        <v/>
      </c>
      <c r="X181" s="8"/>
      <c r="Y181" s="8"/>
      <c r="Z181" s="8"/>
      <c r="AA181" s="131"/>
      <c r="AB181" s="105"/>
      <c r="AC181" s="105"/>
      <c r="AD181" s="167" t="str">
        <f t="shared" si="15"/>
        <v/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  <c r="KO181" s="11"/>
      <c r="KP181" s="11"/>
      <c r="KQ181" s="11"/>
      <c r="KR181" s="11"/>
      <c r="KS181" s="11"/>
      <c r="KT181" s="11"/>
      <c r="KU181" s="11"/>
    </row>
    <row r="182" spans="1:307" ht="44.25" customHeight="1" x14ac:dyDescent="0.2">
      <c r="A182" s="160"/>
      <c r="B182" s="161"/>
      <c r="C182" s="162"/>
      <c r="D182" s="163"/>
      <c r="E182" s="201"/>
      <c r="F182" s="202"/>
      <c r="G182" s="164" t="str">
        <f t="shared" si="14"/>
        <v/>
      </c>
      <c r="H182" s="203"/>
      <c r="I182" s="204"/>
      <c r="J182" s="208"/>
      <c r="K182" s="206"/>
      <c r="L182" s="207"/>
      <c r="M182" s="165" t="str">
        <f t="shared" si="11"/>
        <v/>
      </c>
      <c r="N182" s="165" t="str">
        <f t="shared" si="12"/>
        <v/>
      </c>
      <c r="O182" s="210"/>
      <c r="P182" s="243"/>
      <c r="Q182" s="211"/>
      <c r="R182" s="212"/>
      <c r="S182" s="212"/>
      <c r="T182" s="212"/>
      <c r="U182" s="166"/>
      <c r="V182" s="17"/>
      <c r="W182" s="17" t="str">
        <f t="shared" si="13"/>
        <v/>
      </c>
      <c r="X182" s="8"/>
      <c r="Y182" s="8"/>
      <c r="Z182" s="8"/>
      <c r="AA182" s="131"/>
      <c r="AB182" s="105"/>
      <c r="AC182" s="105"/>
      <c r="AD182" s="167" t="str">
        <f t="shared" si="15"/>
        <v/>
      </c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  <c r="KO182" s="11"/>
      <c r="KP182" s="11"/>
      <c r="KQ182" s="11"/>
      <c r="KR182" s="11"/>
      <c r="KS182" s="11"/>
      <c r="KT182" s="11"/>
      <c r="KU182" s="11"/>
    </row>
    <row r="183" spans="1:307" ht="44.25" customHeight="1" x14ac:dyDescent="0.2">
      <c r="A183" s="160"/>
      <c r="B183" s="161"/>
      <c r="C183" s="162"/>
      <c r="D183" s="163"/>
      <c r="E183" s="201"/>
      <c r="F183" s="202"/>
      <c r="G183" s="164" t="str">
        <f t="shared" si="14"/>
        <v/>
      </c>
      <c r="H183" s="203"/>
      <c r="I183" s="204"/>
      <c r="J183" s="208"/>
      <c r="K183" s="206"/>
      <c r="L183" s="207"/>
      <c r="M183" s="165" t="str">
        <f t="shared" si="11"/>
        <v/>
      </c>
      <c r="N183" s="165" t="str">
        <f t="shared" si="12"/>
        <v/>
      </c>
      <c r="O183" s="210"/>
      <c r="P183" s="243"/>
      <c r="Q183" s="211"/>
      <c r="R183" s="212"/>
      <c r="S183" s="212"/>
      <c r="T183" s="212"/>
      <c r="U183" s="166"/>
      <c r="V183" s="17"/>
      <c r="W183" s="17" t="str">
        <f t="shared" si="13"/>
        <v/>
      </c>
      <c r="X183" s="8"/>
      <c r="Y183" s="8"/>
      <c r="Z183" s="8"/>
      <c r="AA183" s="131"/>
      <c r="AB183" s="105"/>
      <c r="AC183" s="105"/>
      <c r="AD183" s="167" t="str">
        <f t="shared" si="15"/>
        <v/>
      </c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  <c r="KO183" s="11"/>
      <c r="KP183" s="11"/>
      <c r="KQ183" s="11"/>
      <c r="KR183" s="11"/>
      <c r="KS183" s="11"/>
      <c r="KT183" s="11"/>
      <c r="KU183" s="11"/>
    </row>
    <row r="184" spans="1:307" ht="44.25" customHeight="1" x14ac:dyDescent="0.2">
      <c r="A184" s="160"/>
      <c r="B184" s="161"/>
      <c r="C184" s="162"/>
      <c r="D184" s="163"/>
      <c r="E184" s="201"/>
      <c r="F184" s="202"/>
      <c r="G184" s="164" t="str">
        <f t="shared" si="14"/>
        <v/>
      </c>
      <c r="H184" s="203"/>
      <c r="I184" s="204"/>
      <c r="J184" s="208"/>
      <c r="K184" s="206"/>
      <c r="L184" s="207"/>
      <c r="M184" s="165" t="str">
        <f t="shared" si="11"/>
        <v/>
      </c>
      <c r="N184" s="165" t="str">
        <f t="shared" si="12"/>
        <v/>
      </c>
      <c r="O184" s="210"/>
      <c r="P184" s="243"/>
      <c r="Q184" s="211"/>
      <c r="R184" s="212"/>
      <c r="S184" s="212"/>
      <c r="T184" s="212"/>
      <c r="U184" s="166"/>
      <c r="V184" s="17"/>
      <c r="W184" s="17" t="str">
        <f t="shared" si="13"/>
        <v/>
      </c>
      <c r="X184" s="8"/>
      <c r="Y184" s="8"/>
      <c r="Z184" s="8"/>
      <c r="AA184" s="131"/>
      <c r="AB184" s="105"/>
      <c r="AC184" s="105"/>
      <c r="AD184" s="167" t="str">
        <f t="shared" si="15"/>
        <v/>
      </c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  <c r="KO184" s="11"/>
      <c r="KP184" s="11"/>
      <c r="KQ184" s="11"/>
      <c r="KR184" s="11"/>
      <c r="KS184" s="11"/>
      <c r="KT184" s="11"/>
      <c r="KU184" s="11"/>
    </row>
    <row r="185" spans="1:307" ht="44.25" customHeight="1" x14ac:dyDescent="0.2">
      <c r="A185" s="160"/>
      <c r="B185" s="161"/>
      <c r="C185" s="162"/>
      <c r="D185" s="163"/>
      <c r="E185" s="201"/>
      <c r="F185" s="202"/>
      <c r="G185" s="164" t="str">
        <f t="shared" si="14"/>
        <v/>
      </c>
      <c r="H185" s="203"/>
      <c r="I185" s="204"/>
      <c r="J185" s="208"/>
      <c r="K185" s="206"/>
      <c r="L185" s="207"/>
      <c r="M185" s="165" t="str">
        <f t="shared" si="11"/>
        <v/>
      </c>
      <c r="N185" s="165" t="str">
        <f t="shared" si="12"/>
        <v/>
      </c>
      <c r="O185" s="210"/>
      <c r="P185" s="243"/>
      <c r="Q185" s="211"/>
      <c r="R185" s="212"/>
      <c r="S185" s="212"/>
      <c r="T185" s="212"/>
      <c r="U185" s="166"/>
      <c r="V185" s="17"/>
      <c r="W185" s="17" t="str">
        <f t="shared" si="13"/>
        <v/>
      </c>
      <c r="X185" s="8"/>
      <c r="Y185" s="8"/>
      <c r="Z185" s="8"/>
      <c r="AA185" s="131"/>
      <c r="AB185" s="105"/>
      <c r="AC185" s="105"/>
      <c r="AD185" s="167" t="str">
        <f t="shared" si="15"/>
        <v/>
      </c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  <c r="KO185" s="11"/>
      <c r="KP185" s="11"/>
      <c r="KQ185" s="11"/>
      <c r="KR185" s="11"/>
      <c r="KS185" s="11"/>
      <c r="KT185" s="11"/>
      <c r="KU185" s="11"/>
    </row>
    <row r="186" spans="1:307" ht="44.25" customHeight="1" x14ac:dyDescent="0.2">
      <c r="A186" s="160"/>
      <c r="B186" s="161"/>
      <c r="C186" s="162"/>
      <c r="D186" s="163"/>
      <c r="E186" s="201"/>
      <c r="F186" s="202"/>
      <c r="G186" s="164" t="str">
        <f t="shared" si="14"/>
        <v/>
      </c>
      <c r="H186" s="203"/>
      <c r="I186" s="204"/>
      <c r="J186" s="208"/>
      <c r="K186" s="206"/>
      <c r="L186" s="207"/>
      <c r="M186" s="165" t="str">
        <f t="shared" si="11"/>
        <v/>
      </c>
      <c r="N186" s="165" t="str">
        <f t="shared" si="12"/>
        <v/>
      </c>
      <c r="O186" s="210"/>
      <c r="P186" s="243"/>
      <c r="Q186" s="211"/>
      <c r="R186" s="212"/>
      <c r="S186" s="212"/>
      <c r="T186" s="212"/>
      <c r="U186" s="166"/>
      <c r="V186" s="17"/>
      <c r="W186" s="17" t="str">
        <f t="shared" si="13"/>
        <v/>
      </c>
      <c r="X186" s="8"/>
      <c r="Y186" s="8"/>
      <c r="Z186" s="8"/>
      <c r="AA186" s="131"/>
      <c r="AB186" s="105"/>
      <c r="AC186" s="105"/>
      <c r="AD186" s="167" t="str">
        <f t="shared" si="15"/>
        <v/>
      </c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  <c r="KO186" s="11"/>
      <c r="KP186" s="11"/>
      <c r="KQ186" s="11"/>
      <c r="KR186" s="11"/>
      <c r="KS186" s="11"/>
      <c r="KT186" s="11"/>
      <c r="KU186" s="11"/>
    </row>
    <row r="187" spans="1:307" ht="44.25" customHeight="1" x14ac:dyDescent="0.2">
      <c r="A187" s="160"/>
      <c r="B187" s="161"/>
      <c r="C187" s="162"/>
      <c r="D187" s="163"/>
      <c r="E187" s="201"/>
      <c r="F187" s="202"/>
      <c r="G187" s="164" t="str">
        <f t="shared" si="14"/>
        <v/>
      </c>
      <c r="H187" s="203"/>
      <c r="I187" s="204"/>
      <c r="J187" s="208"/>
      <c r="K187" s="206"/>
      <c r="L187" s="207"/>
      <c r="M187" s="165" t="str">
        <f t="shared" si="11"/>
        <v/>
      </c>
      <c r="N187" s="165" t="str">
        <f t="shared" si="12"/>
        <v/>
      </c>
      <c r="O187" s="210"/>
      <c r="P187" s="243"/>
      <c r="Q187" s="211"/>
      <c r="R187" s="212"/>
      <c r="S187" s="212"/>
      <c r="T187" s="212"/>
      <c r="U187" s="166"/>
      <c r="V187" s="17"/>
      <c r="W187" s="17" t="str">
        <f t="shared" si="13"/>
        <v/>
      </c>
      <c r="X187" s="8"/>
      <c r="Y187" s="8"/>
      <c r="Z187" s="8"/>
      <c r="AA187" s="131"/>
      <c r="AB187" s="105"/>
      <c r="AC187" s="105"/>
      <c r="AD187" s="167" t="str">
        <f t="shared" si="15"/>
        <v/>
      </c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  <c r="KO187" s="11"/>
      <c r="KP187" s="11"/>
      <c r="KQ187" s="11"/>
      <c r="KR187" s="11"/>
      <c r="KS187" s="11"/>
      <c r="KT187" s="11"/>
      <c r="KU187" s="11"/>
    </row>
    <row r="188" spans="1:307" ht="44.25" customHeight="1" x14ac:dyDescent="0.2">
      <c r="A188" s="160"/>
      <c r="B188" s="161"/>
      <c r="C188" s="162"/>
      <c r="D188" s="163"/>
      <c r="E188" s="201"/>
      <c r="F188" s="202"/>
      <c r="G188" s="164" t="str">
        <f t="shared" si="14"/>
        <v/>
      </c>
      <c r="H188" s="203"/>
      <c r="I188" s="204"/>
      <c r="J188" s="208"/>
      <c r="K188" s="206"/>
      <c r="L188" s="207"/>
      <c r="M188" s="165" t="str">
        <f t="shared" si="11"/>
        <v/>
      </c>
      <c r="N188" s="165" t="str">
        <f t="shared" si="12"/>
        <v/>
      </c>
      <c r="O188" s="210"/>
      <c r="P188" s="243"/>
      <c r="Q188" s="211"/>
      <c r="R188" s="212"/>
      <c r="S188" s="212"/>
      <c r="T188" s="212"/>
      <c r="U188" s="166"/>
      <c r="V188" s="17"/>
      <c r="W188" s="17" t="str">
        <f t="shared" si="13"/>
        <v/>
      </c>
      <c r="X188" s="8"/>
      <c r="Y188" s="8"/>
      <c r="Z188" s="8"/>
      <c r="AA188" s="131"/>
      <c r="AB188" s="105"/>
      <c r="AC188" s="105"/>
      <c r="AD188" s="167" t="str">
        <f t="shared" si="15"/>
        <v/>
      </c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  <c r="KO188" s="11"/>
      <c r="KP188" s="11"/>
      <c r="KQ188" s="11"/>
      <c r="KR188" s="11"/>
      <c r="KS188" s="11"/>
      <c r="KT188" s="11"/>
      <c r="KU188" s="11"/>
    </row>
    <row r="189" spans="1:307" ht="44.25" customHeight="1" x14ac:dyDescent="0.2">
      <c r="A189" s="160"/>
      <c r="B189" s="161"/>
      <c r="C189" s="162"/>
      <c r="D189" s="163"/>
      <c r="E189" s="201"/>
      <c r="F189" s="202"/>
      <c r="G189" s="164" t="str">
        <f t="shared" si="14"/>
        <v/>
      </c>
      <c r="H189" s="203"/>
      <c r="I189" s="204"/>
      <c r="J189" s="208"/>
      <c r="K189" s="206"/>
      <c r="L189" s="207"/>
      <c r="M189" s="165" t="str">
        <f t="shared" si="11"/>
        <v/>
      </c>
      <c r="N189" s="165" t="str">
        <f t="shared" si="12"/>
        <v/>
      </c>
      <c r="O189" s="210"/>
      <c r="P189" s="243"/>
      <c r="Q189" s="211"/>
      <c r="R189" s="212"/>
      <c r="S189" s="212"/>
      <c r="T189" s="212"/>
      <c r="U189" s="166"/>
      <c r="V189" s="17"/>
      <c r="W189" s="17" t="str">
        <f t="shared" si="13"/>
        <v/>
      </c>
      <c r="X189" s="8"/>
      <c r="Y189" s="8"/>
      <c r="Z189" s="8"/>
      <c r="AA189" s="131"/>
      <c r="AB189" s="105"/>
      <c r="AC189" s="105"/>
      <c r="AD189" s="167" t="str">
        <f t="shared" si="15"/>
        <v/>
      </c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  <c r="KO189" s="11"/>
      <c r="KP189" s="11"/>
      <c r="KQ189" s="11"/>
      <c r="KR189" s="11"/>
      <c r="KS189" s="11"/>
      <c r="KT189" s="11"/>
      <c r="KU189" s="11"/>
    </row>
    <row r="190" spans="1:307" ht="44.25" customHeight="1" x14ac:dyDescent="0.2">
      <c r="A190" s="160"/>
      <c r="B190" s="161"/>
      <c r="C190" s="162"/>
      <c r="D190" s="163"/>
      <c r="E190" s="201"/>
      <c r="F190" s="202"/>
      <c r="G190" s="164" t="str">
        <f t="shared" si="14"/>
        <v/>
      </c>
      <c r="H190" s="203"/>
      <c r="I190" s="204"/>
      <c r="J190" s="208"/>
      <c r="K190" s="206"/>
      <c r="L190" s="207"/>
      <c r="M190" s="165" t="str">
        <f t="shared" si="11"/>
        <v/>
      </c>
      <c r="N190" s="165" t="str">
        <f t="shared" si="12"/>
        <v/>
      </c>
      <c r="O190" s="210"/>
      <c r="P190" s="243"/>
      <c r="Q190" s="211"/>
      <c r="R190" s="212"/>
      <c r="S190" s="212"/>
      <c r="T190" s="212"/>
      <c r="U190" s="166"/>
      <c r="V190" s="17"/>
      <c r="W190" s="17" t="str">
        <f t="shared" si="13"/>
        <v/>
      </c>
      <c r="X190" s="8"/>
      <c r="Y190" s="8"/>
      <c r="Z190" s="8"/>
      <c r="AA190" s="131"/>
      <c r="AB190" s="105"/>
      <c r="AC190" s="105"/>
      <c r="AD190" s="167" t="str">
        <f t="shared" si="15"/>
        <v/>
      </c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  <c r="KO190" s="11"/>
      <c r="KP190" s="11"/>
      <c r="KQ190" s="11"/>
      <c r="KR190" s="11"/>
      <c r="KS190" s="11"/>
      <c r="KT190" s="11"/>
      <c r="KU190" s="11"/>
    </row>
    <row r="191" spans="1:307" ht="44.25" customHeight="1" x14ac:dyDescent="0.2">
      <c r="A191" s="160"/>
      <c r="B191" s="161"/>
      <c r="C191" s="162"/>
      <c r="D191" s="163"/>
      <c r="E191" s="201"/>
      <c r="F191" s="202"/>
      <c r="G191" s="164" t="str">
        <f t="shared" si="14"/>
        <v/>
      </c>
      <c r="H191" s="203"/>
      <c r="I191" s="204"/>
      <c r="J191" s="208"/>
      <c r="K191" s="206"/>
      <c r="L191" s="207"/>
      <c r="M191" s="165" t="str">
        <f t="shared" si="11"/>
        <v/>
      </c>
      <c r="N191" s="165" t="str">
        <f t="shared" si="12"/>
        <v/>
      </c>
      <c r="O191" s="210"/>
      <c r="P191" s="243"/>
      <c r="Q191" s="211"/>
      <c r="R191" s="212"/>
      <c r="S191" s="212"/>
      <c r="T191" s="212"/>
      <c r="U191" s="166"/>
      <c r="V191" s="17"/>
      <c r="W191" s="17" t="str">
        <f t="shared" si="13"/>
        <v/>
      </c>
      <c r="X191" s="8"/>
      <c r="Y191" s="8"/>
      <c r="Z191" s="8"/>
      <c r="AA191" s="131"/>
      <c r="AB191" s="105"/>
      <c r="AC191" s="105"/>
      <c r="AD191" s="167" t="str">
        <f t="shared" si="15"/>
        <v/>
      </c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  <c r="KO191" s="11"/>
      <c r="KP191" s="11"/>
      <c r="KQ191" s="11"/>
      <c r="KR191" s="11"/>
      <c r="KS191" s="11"/>
      <c r="KT191" s="11"/>
      <c r="KU191" s="11"/>
    </row>
    <row r="192" spans="1:307" ht="44.25" customHeight="1" x14ac:dyDescent="0.2">
      <c r="A192" s="160"/>
      <c r="B192" s="161"/>
      <c r="C192" s="162"/>
      <c r="D192" s="163"/>
      <c r="E192" s="201"/>
      <c r="F192" s="202"/>
      <c r="G192" s="164" t="str">
        <f t="shared" si="14"/>
        <v/>
      </c>
      <c r="H192" s="203"/>
      <c r="I192" s="204"/>
      <c r="J192" s="208"/>
      <c r="K192" s="206"/>
      <c r="L192" s="207"/>
      <c r="M192" s="165" t="str">
        <f t="shared" si="11"/>
        <v/>
      </c>
      <c r="N192" s="165" t="str">
        <f t="shared" si="12"/>
        <v/>
      </c>
      <c r="O192" s="210"/>
      <c r="P192" s="243"/>
      <c r="Q192" s="211"/>
      <c r="R192" s="212"/>
      <c r="S192" s="212"/>
      <c r="T192" s="212"/>
      <c r="U192" s="166"/>
      <c r="V192" s="17"/>
      <c r="W192" s="17" t="str">
        <f t="shared" si="13"/>
        <v/>
      </c>
      <c r="X192" s="8"/>
      <c r="Y192" s="8"/>
      <c r="Z192" s="8"/>
      <c r="AA192" s="131"/>
      <c r="AB192" s="105"/>
      <c r="AC192" s="105"/>
      <c r="AD192" s="167" t="str">
        <f t="shared" si="15"/>
        <v/>
      </c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  <c r="KO192" s="11"/>
      <c r="KP192" s="11"/>
      <c r="KQ192" s="11"/>
      <c r="KR192" s="11"/>
      <c r="KS192" s="11"/>
      <c r="KT192" s="11"/>
      <c r="KU192" s="11"/>
    </row>
    <row r="193" spans="1:307" ht="44.25" customHeight="1" x14ac:dyDescent="0.2">
      <c r="A193" s="160"/>
      <c r="B193" s="161"/>
      <c r="C193" s="162"/>
      <c r="D193" s="163"/>
      <c r="E193" s="201"/>
      <c r="F193" s="202"/>
      <c r="G193" s="164" t="str">
        <f t="shared" si="14"/>
        <v/>
      </c>
      <c r="H193" s="203"/>
      <c r="I193" s="204"/>
      <c r="J193" s="208"/>
      <c r="K193" s="206"/>
      <c r="L193" s="207"/>
      <c r="M193" s="165" t="str">
        <f t="shared" si="11"/>
        <v/>
      </c>
      <c r="N193" s="165" t="str">
        <f t="shared" si="12"/>
        <v/>
      </c>
      <c r="O193" s="210"/>
      <c r="P193" s="243"/>
      <c r="Q193" s="211"/>
      <c r="R193" s="212"/>
      <c r="S193" s="212"/>
      <c r="T193" s="212"/>
      <c r="U193" s="166"/>
      <c r="V193" s="17"/>
      <c r="W193" s="17" t="str">
        <f t="shared" si="13"/>
        <v/>
      </c>
      <c r="X193" s="8"/>
      <c r="Y193" s="8"/>
      <c r="Z193" s="8"/>
      <c r="AA193" s="131"/>
      <c r="AB193" s="105"/>
      <c r="AC193" s="105"/>
      <c r="AD193" s="167" t="str">
        <f t="shared" si="15"/>
        <v/>
      </c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  <c r="KO193" s="11"/>
      <c r="KP193" s="11"/>
      <c r="KQ193" s="11"/>
      <c r="KR193" s="11"/>
      <c r="KS193" s="11"/>
      <c r="KT193" s="11"/>
      <c r="KU193" s="11"/>
    </row>
    <row r="194" spans="1:307" ht="44.25" customHeight="1" x14ac:dyDescent="0.2">
      <c r="A194" s="160"/>
      <c r="B194" s="161"/>
      <c r="C194" s="162"/>
      <c r="D194" s="163"/>
      <c r="E194" s="201"/>
      <c r="F194" s="202"/>
      <c r="G194" s="164" t="str">
        <f t="shared" si="14"/>
        <v/>
      </c>
      <c r="H194" s="203"/>
      <c r="I194" s="204"/>
      <c r="J194" s="208"/>
      <c r="K194" s="206"/>
      <c r="L194" s="207"/>
      <c r="M194" s="165" t="str">
        <f t="shared" si="11"/>
        <v/>
      </c>
      <c r="N194" s="165" t="str">
        <f t="shared" si="12"/>
        <v/>
      </c>
      <c r="O194" s="210"/>
      <c r="P194" s="243"/>
      <c r="Q194" s="211"/>
      <c r="R194" s="212"/>
      <c r="S194" s="212"/>
      <c r="T194" s="212"/>
      <c r="U194" s="166"/>
      <c r="V194" s="17"/>
      <c r="W194" s="17" t="str">
        <f t="shared" si="13"/>
        <v/>
      </c>
      <c r="X194" s="8"/>
      <c r="Y194" s="8"/>
      <c r="Z194" s="8"/>
      <c r="AA194" s="131"/>
      <c r="AB194" s="105"/>
      <c r="AC194" s="105"/>
      <c r="AD194" s="167" t="str">
        <f t="shared" si="15"/>
        <v/>
      </c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  <c r="KO194" s="11"/>
      <c r="KP194" s="11"/>
      <c r="KQ194" s="11"/>
      <c r="KR194" s="11"/>
      <c r="KS194" s="11"/>
      <c r="KT194" s="11"/>
      <c r="KU194" s="11"/>
    </row>
    <row r="195" spans="1:307" ht="44.25" customHeight="1" x14ac:dyDescent="0.2">
      <c r="A195" s="160"/>
      <c r="B195" s="161"/>
      <c r="C195" s="162"/>
      <c r="D195" s="163"/>
      <c r="E195" s="201"/>
      <c r="F195" s="202"/>
      <c r="G195" s="164" t="str">
        <f t="shared" si="14"/>
        <v/>
      </c>
      <c r="H195" s="203"/>
      <c r="I195" s="204"/>
      <c r="J195" s="208"/>
      <c r="K195" s="206"/>
      <c r="L195" s="207"/>
      <c r="M195" s="165" t="str">
        <f t="shared" si="11"/>
        <v/>
      </c>
      <c r="N195" s="165" t="str">
        <f t="shared" si="12"/>
        <v/>
      </c>
      <c r="O195" s="210"/>
      <c r="P195" s="243"/>
      <c r="Q195" s="211"/>
      <c r="R195" s="212"/>
      <c r="S195" s="212"/>
      <c r="T195" s="212"/>
      <c r="U195" s="166"/>
      <c r="V195" s="17"/>
      <c r="W195" s="17" t="str">
        <f t="shared" si="13"/>
        <v/>
      </c>
      <c r="X195" s="8"/>
      <c r="Y195" s="8"/>
      <c r="Z195" s="8"/>
      <c r="AA195" s="131"/>
      <c r="AB195" s="105"/>
      <c r="AC195" s="105"/>
      <c r="AD195" s="167" t="str">
        <f t="shared" si="15"/>
        <v/>
      </c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  <c r="KO195" s="11"/>
      <c r="KP195" s="11"/>
      <c r="KQ195" s="11"/>
      <c r="KR195" s="11"/>
      <c r="KS195" s="11"/>
      <c r="KT195" s="11"/>
      <c r="KU195" s="11"/>
    </row>
    <row r="196" spans="1:307" ht="44.25" customHeight="1" x14ac:dyDescent="0.2">
      <c r="A196" s="160"/>
      <c r="B196" s="161"/>
      <c r="C196" s="162"/>
      <c r="D196" s="163"/>
      <c r="E196" s="201"/>
      <c r="F196" s="202"/>
      <c r="G196" s="164" t="str">
        <f t="shared" si="14"/>
        <v/>
      </c>
      <c r="H196" s="203"/>
      <c r="I196" s="204"/>
      <c r="J196" s="208"/>
      <c r="K196" s="206"/>
      <c r="L196" s="207"/>
      <c r="M196" s="165" t="str">
        <f t="shared" si="11"/>
        <v/>
      </c>
      <c r="N196" s="165" t="str">
        <f t="shared" si="12"/>
        <v/>
      </c>
      <c r="O196" s="210"/>
      <c r="P196" s="243"/>
      <c r="Q196" s="211"/>
      <c r="R196" s="212"/>
      <c r="S196" s="212"/>
      <c r="T196" s="212"/>
      <c r="U196" s="166"/>
      <c r="V196" s="17"/>
      <c r="W196" s="17" t="str">
        <f t="shared" si="13"/>
        <v/>
      </c>
      <c r="X196" s="8"/>
      <c r="Y196" s="8"/>
      <c r="Z196" s="8"/>
      <c r="AA196" s="131"/>
      <c r="AB196" s="105"/>
      <c r="AC196" s="105"/>
      <c r="AD196" s="167" t="str">
        <f t="shared" si="15"/>
        <v/>
      </c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  <c r="KO196" s="11"/>
      <c r="KP196" s="11"/>
      <c r="KQ196" s="11"/>
      <c r="KR196" s="11"/>
      <c r="KS196" s="11"/>
      <c r="KT196" s="11"/>
      <c r="KU196" s="11"/>
    </row>
    <row r="197" spans="1:307" ht="44.25" customHeight="1" x14ac:dyDescent="0.2">
      <c r="A197" s="160"/>
      <c r="B197" s="161"/>
      <c r="C197" s="162"/>
      <c r="D197" s="163"/>
      <c r="E197" s="201"/>
      <c r="F197" s="202"/>
      <c r="G197" s="164" t="str">
        <f t="shared" si="14"/>
        <v/>
      </c>
      <c r="H197" s="203"/>
      <c r="I197" s="204"/>
      <c r="J197" s="208"/>
      <c r="K197" s="206"/>
      <c r="L197" s="207"/>
      <c r="M197" s="165" t="str">
        <f t="shared" si="11"/>
        <v/>
      </c>
      <c r="N197" s="165" t="str">
        <f t="shared" si="12"/>
        <v/>
      </c>
      <c r="O197" s="210"/>
      <c r="P197" s="243"/>
      <c r="Q197" s="211"/>
      <c r="R197" s="212"/>
      <c r="S197" s="212"/>
      <c r="T197" s="212"/>
      <c r="U197" s="166"/>
      <c r="V197" s="17"/>
      <c r="W197" s="17" t="str">
        <f t="shared" si="13"/>
        <v/>
      </c>
      <c r="X197" s="8"/>
      <c r="Y197" s="8"/>
      <c r="Z197" s="8"/>
      <c r="AA197" s="131"/>
      <c r="AB197" s="105"/>
      <c r="AC197" s="105"/>
      <c r="AD197" s="167" t="str">
        <f t="shared" si="15"/>
        <v/>
      </c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  <c r="KO197" s="11"/>
      <c r="KP197" s="11"/>
      <c r="KQ197" s="11"/>
      <c r="KR197" s="11"/>
      <c r="KS197" s="11"/>
      <c r="KT197" s="11"/>
      <c r="KU197" s="11"/>
    </row>
    <row r="198" spans="1:307" ht="44.25" customHeight="1" x14ac:dyDescent="0.2">
      <c r="A198" s="160"/>
      <c r="B198" s="161"/>
      <c r="C198" s="162"/>
      <c r="D198" s="163"/>
      <c r="E198" s="201"/>
      <c r="F198" s="202"/>
      <c r="G198" s="164" t="str">
        <f t="shared" si="14"/>
        <v/>
      </c>
      <c r="H198" s="203"/>
      <c r="I198" s="204"/>
      <c r="J198" s="208"/>
      <c r="K198" s="206"/>
      <c r="L198" s="207"/>
      <c r="M198" s="165" t="str">
        <f t="shared" si="11"/>
        <v/>
      </c>
      <c r="N198" s="165" t="str">
        <f t="shared" si="12"/>
        <v/>
      </c>
      <c r="O198" s="210"/>
      <c r="P198" s="243"/>
      <c r="Q198" s="211"/>
      <c r="R198" s="212"/>
      <c r="S198" s="212"/>
      <c r="T198" s="212"/>
      <c r="U198" s="166"/>
      <c r="V198" s="17"/>
      <c r="W198" s="17" t="str">
        <f t="shared" si="13"/>
        <v/>
      </c>
      <c r="X198" s="8"/>
      <c r="Y198" s="8"/>
      <c r="Z198" s="8"/>
      <c r="AA198" s="131"/>
      <c r="AB198" s="105"/>
      <c r="AC198" s="105"/>
      <c r="AD198" s="167" t="str">
        <f t="shared" si="15"/>
        <v/>
      </c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  <c r="KO198" s="11"/>
      <c r="KP198" s="11"/>
      <c r="KQ198" s="11"/>
      <c r="KR198" s="11"/>
      <c r="KS198" s="11"/>
      <c r="KT198" s="11"/>
      <c r="KU198" s="11"/>
    </row>
    <row r="199" spans="1:307" ht="44.25" customHeight="1" x14ac:dyDescent="0.2">
      <c r="A199" s="160"/>
      <c r="B199" s="161"/>
      <c r="C199" s="162"/>
      <c r="D199" s="163"/>
      <c r="E199" s="201"/>
      <c r="F199" s="202"/>
      <c r="G199" s="164" t="str">
        <f t="shared" si="14"/>
        <v/>
      </c>
      <c r="H199" s="203"/>
      <c r="I199" s="204"/>
      <c r="J199" s="208"/>
      <c r="K199" s="206"/>
      <c r="L199" s="207"/>
      <c r="M199" s="165" t="str">
        <f t="shared" si="11"/>
        <v/>
      </c>
      <c r="N199" s="165" t="str">
        <f t="shared" si="12"/>
        <v/>
      </c>
      <c r="O199" s="210"/>
      <c r="P199" s="243"/>
      <c r="Q199" s="211"/>
      <c r="R199" s="212"/>
      <c r="S199" s="212"/>
      <c r="T199" s="212"/>
      <c r="U199" s="166"/>
      <c r="V199" s="17"/>
      <c r="W199" s="17" t="str">
        <f t="shared" si="13"/>
        <v/>
      </c>
      <c r="X199" s="8"/>
      <c r="Y199" s="8"/>
      <c r="Z199" s="8"/>
      <c r="AA199" s="131"/>
      <c r="AB199" s="105"/>
      <c r="AC199" s="105"/>
      <c r="AD199" s="167" t="str">
        <f t="shared" si="15"/>
        <v/>
      </c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  <c r="KO199" s="11"/>
      <c r="KP199" s="11"/>
      <c r="KQ199" s="11"/>
      <c r="KR199" s="11"/>
      <c r="KS199" s="11"/>
      <c r="KT199" s="11"/>
      <c r="KU199" s="11"/>
    </row>
    <row r="200" spans="1:307" ht="44.25" customHeight="1" x14ac:dyDescent="0.2">
      <c r="A200" s="160"/>
      <c r="B200" s="161"/>
      <c r="C200" s="162"/>
      <c r="D200" s="163"/>
      <c r="E200" s="201"/>
      <c r="F200" s="202"/>
      <c r="G200" s="164" t="str">
        <f t="shared" si="14"/>
        <v/>
      </c>
      <c r="H200" s="203"/>
      <c r="I200" s="204"/>
      <c r="J200" s="208"/>
      <c r="K200" s="206"/>
      <c r="L200" s="207"/>
      <c r="M200" s="165" t="str">
        <f t="shared" si="11"/>
        <v/>
      </c>
      <c r="N200" s="165" t="str">
        <f t="shared" si="12"/>
        <v/>
      </c>
      <c r="O200" s="210"/>
      <c r="P200" s="243"/>
      <c r="Q200" s="211"/>
      <c r="R200" s="212"/>
      <c r="S200" s="212"/>
      <c r="T200" s="212"/>
      <c r="U200" s="166"/>
      <c r="V200" s="17"/>
      <c r="W200" s="17" t="str">
        <f t="shared" si="13"/>
        <v/>
      </c>
      <c r="X200" s="8"/>
      <c r="Y200" s="8"/>
      <c r="Z200" s="8"/>
      <c r="AA200" s="131"/>
      <c r="AB200" s="105"/>
      <c r="AC200" s="105"/>
      <c r="AD200" s="167" t="str">
        <f t="shared" si="15"/>
        <v/>
      </c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  <c r="KO200" s="11"/>
      <c r="KP200" s="11"/>
      <c r="KQ200" s="11"/>
      <c r="KR200" s="11"/>
      <c r="KS200" s="11"/>
      <c r="KT200" s="11"/>
      <c r="KU200" s="11"/>
    </row>
    <row r="201" spans="1:307" ht="44.25" customHeight="1" x14ac:dyDescent="0.2">
      <c r="A201" s="160"/>
      <c r="B201" s="161"/>
      <c r="C201" s="162"/>
      <c r="D201" s="163"/>
      <c r="E201" s="201"/>
      <c r="F201" s="202"/>
      <c r="G201" s="164" t="str">
        <f t="shared" si="14"/>
        <v/>
      </c>
      <c r="H201" s="203"/>
      <c r="I201" s="204"/>
      <c r="J201" s="208"/>
      <c r="K201" s="206"/>
      <c r="L201" s="207"/>
      <c r="M201" s="165" t="str">
        <f t="shared" si="11"/>
        <v/>
      </c>
      <c r="N201" s="165" t="str">
        <f t="shared" si="12"/>
        <v/>
      </c>
      <c r="O201" s="210"/>
      <c r="P201" s="243"/>
      <c r="Q201" s="211"/>
      <c r="R201" s="212"/>
      <c r="S201" s="212"/>
      <c r="T201" s="212"/>
      <c r="U201" s="166"/>
      <c r="V201" s="17"/>
      <c r="W201" s="17" t="str">
        <f t="shared" si="13"/>
        <v/>
      </c>
      <c r="X201" s="8"/>
      <c r="Y201" s="8"/>
      <c r="Z201" s="8"/>
      <c r="AA201" s="131"/>
      <c r="AB201" s="105"/>
      <c r="AC201" s="105"/>
      <c r="AD201" s="167" t="str">
        <f t="shared" si="15"/>
        <v/>
      </c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  <c r="KO201" s="11"/>
      <c r="KP201" s="11"/>
      <c r="KQ201" s="11"/>
      <c r="KR201" s="11"/>
      <c r="KS201" s="11"/>
      <c r="KT201" s="11"/>
      <c r="KU201" s="11"/>
    </row>
    <row r="202" spans="1:307" ht="44.25" customHeight="1" x14ac:dyDescent="0.2">
      <c r="A202" s="160"/>
      <c r="B202" s="161"/>
      <c r="C202" s="162"/>
      <c r="D202" s="163"/>
      <c r="E202" s="201"/>
      <c r="F202" s="202"/>
      <c r="G202" s="164" t="str">
        <f t="shared" si="14"/>
        <v/>
      </c>
      <c r="H202" s="203"/>
      <c r="I202" s="204"/>
      <c r="J202" s="208"/>
      <c r="K202" s="206"/>
      <c r="L202" s="207"/>
      <c r="M202" s="165" t="str">
        <f t="shared" si="11"/>
        <v/>
      </c>
      <c r="N202" s="165" t="str">
        <f t="shared" si="12"/>
        <v/>
      </c>
      <c r="O202" s="210"/>
      <c r="P202" s="243"/>
      <c r="Q202" s="211"/>
      <c r="R202" s="212"/>
      <c r="S202" s="212"/>
      <c r="T202" s="212"/>
      <c r="U202" s="166"/>
      <c r="V202" s="17"/>
      <c r="W202" s="17" t="str">
        <f t="shared" si="13"/>
        <v/>
      </c>
      <c r="X202" s="8"/>
      <c r="Y202" s="8"/>
      <c r="Z202" s="8"/>
      <c r="AA202" s="131"/>
      <c r="AB202" s="105"/>
      <c r="AC202" s="105"/>
      <c r="AD202" s="167" t="str">
        <f t="shared" si="15"/>
        <v/>
      </c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  <c r="KO202" s="11"/>
      <c r="KP202" s="11"/>
      <c r="KQ202" s="11"/>
      <c r="KR202" s="11"/>
      <c r="KS202" s="11"/>
      <c r="KT202" s="11"/>
      <c r="KU202" s="11"/>
    </row>
    <row r="203" spans="1:307" ht="44.25" customHeight="1" x14ac:dyDescent="0.2">
      <c r="A203" s="160"/>
      <c r="B203" s="161"/>
      <c r="C203" s="162"/>
      <c r="D203" s="163"/>
      <c r="E203" s="201"/>
      <c r="F203" s="202"/>
      <c r="G203" s="164" t="str">
        <f t="shared" si="14"/>
        <v/>
      </c>
      <c r="H203" s="203"/>
      <c r="I203" s="204"/>
      <c r="J203" s="208"/>
      <c r="K203" s="206"/>
      <c r="L203" s="207"/>
      <c r="M203" s="165" t="str">
        <f t="shared" si="11"/>
        <v/>
      </c>
      <c r="N203" s="165" t="str">
        <f t="shared" si="12"/>
        <v/>
      </c>
      <c r="O203" s="210"/>
      <c r="P203" s="243"/>
      <c r="Q203" s="211"/>
      <c r="R203" s="212"/>
      <c r="S203" s="212"/>
      <c r="T203" s="212"/>
      <c r="U203" s="166"/>
      <c r="V203" s="17"/>
      <c r="W203" s="17" t="str">
        <f t="shared" si="13"/>
        <v/>
      </c>
      <c r="X203" s="8"/>
      <c r="Y203" s="8"/>
      <c r="Z203" s="8"/>
      <c r="AA203" s="131"/>
      <c r="AB203" s="105"/>
      <c r="AC203" s="105"/>
      <c r="AD203" s="167" t="str">
        <f t="shared" si="15"/>
        <v/>
      </c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  <c r="KO203" s="11"/>
      <c r="KP203" s="11"/>
      <c r="KQ203" s="11"/>
      <c r="KR203" s="11"/>
      <c r="KS203" s="11"/>
      <c r="KT203" s="11"/>
      <c r="KU203" s="11"/>
    </row>
    <row r="204" spans="1:307" ht="44.25" customHeight="1" x14ac:dyDescent="0.2">
      <c r="A204" s="160"/>
      <c r="B204" s="161"/>
      <c r="C204" s="162"/>
      <c r="D204" s="163"/>
      <c r="E204" s="201"/>
      <c r="F204" s="202"/>
      <c r="G204" s="164" t="str">
        <f t="shared" si="14"/>
        <v/>
      </c>
      <c r="H204" s="203"/>
      <c r="I204" s="204"/>
      <c r="J204" s="208"/>
      <c r="K204" s="206"/>
      <c r="L204" s="207"/>
      <c r="M204" s="165" t="str">
        <f t="shared" si="11"/>
        <v/>
      </c>
      <c r="N204" s="165" t="str">
        <f t="shared" si="12"/>
        <v/>
      </c>
      <c r="O204" s="210"/>
      <c r="P204" s="243"/>
      <c r="Q204" s="211"/>
      <c r="R204" s="212"/>
      <c r="S204" s="212"/>
      <c r="T204" s="212"/>
      <c r="U204" s="166"/>
      <c r="V204" s="17"/>
      <c r="W204" s="17" t="str">
        <f t="shared" si="13"/>
        <v/>
      </c>
      <c r="X204" s="8"/>
      <c r="Y204" s="8"/>
      <c r="Z204" s="8"/>
      <c r="AA204" s="131"/>
      <c r="AB204" s="105"/>
      <c r="AC204" s="105"/>
      <c r="AD204" s="167" t="str">
        <f t="shared" si="15"/>
        <v/>
      </c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  <c r="KO204" s="11"/>
      <c r="KP204" s="11"/>
      <c r="KQ204" s="11"/>
      <c r="KR204" s="11"/>
      <c r="KS204" s="11"/>
      <c r="KT204" s="11"/>
      <c r="KU204" s="11"/>
    </row>
    <row r="205" spans="1:307" ht="44.25" customHeight="1" x14ac:dyDescent="0.2">
      <c r="A205" s="160"/>
      <c r="B205" s="161"/>
      <c r="C205" s="162"/>
      <c r="D205" s="163"/>
      <c r="E205" s="201"/>
      <c r="F205" s="202"/>
      <c r="G205" s="164" t="str">
        <f t="shared" si="14"/>
        <v/>
      </c>
      <c r="H205" s="203"/>
      <c r="I205" s="204"/>
      <c r="J205" s="208"/>
      <c r="K205" s="206"/>
      <c r="L205" s="207"/>
      <c r="M205" s="165" t="str">
        <f t="shared" si="11"/>
        <v/>
      </c>
      <c r="N205" s="165" t="str">
        <f t="shared" si="12"/>
        <v/>
      </c>
      <c r="O205" s="210"/>
      <c r="P205" s="243"/>
      <c r="Q205" s="211"/>
      <c r="R205" s="212"/>
      <c r="S205" s="212"/>
      <c r="T205" s="212"/>
      <c r="U205" s="166"/>
      <c r="V205" s="17"/>
      <c r="W205" s="17" t="str">
        <f t="shared" si="13"/>
        <v/>
      </c>
      <c r="X205" s="8"/>
      <c r="Y205" s="8"/>
      <c r="Z205" s="8"/>
      <c r="AA205" s="131"/>
      <c r="AB205" s="105"/>
      <c r="AC205" s="105"/>
      <c r="AD205" s="167" t="str">
        <f t="shared" si="15"/>
        <v/>
      </c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  <c r="KO205" s="11"/>
      <c r="KP205" s="11"/>
      <c r="KQ205" s="11"/>
      <c r="KR205" s="11"/>
      <c r="KS205" s="11"/>
      <c r="KT205" s="11"/>
      <c r="KU205" s="11"/>
    </row>
    <row r="206" spans="1:307" ht="44.25" customHeight="1" x14ac:dyDescent="0.2">
      <c r="A206" s="160"/>
      <c r="B206" s="161"/>
      <c r="C206" s="162"/>
      <c r="D206" s="163"/>
      <c r="E206" s="201"/>
      <c r="F206" s="202"/>
      <c r="G206" s="164" t="str">
        <f t="shared" si="14"/>
        <v/>
      </c>
      <c r="H206" s="203"/>
      <c r="I206" s="204"/>
      <c r="J206" s="208"/>
      <c r="K206" s="206"/>
      <c r="L206" s="207"/>
      <c r="M206" s="165" t="str">
        <f t="shared" si="11"/>
        <v/>
      </c>
      <c r="N206" s="165" t="str">
        <f t="shared" si="12"/>
        <v/>
      </c>
      <c r="O206" s="210"/>
      <c r="P206" s="243"/>
      <c r="Q206" s="211"/>
      <c r="R206" s="212"/>
      <c r="S206" s="212"/>
      <c r="T206" s="212"/>
      <c r="U206" s="166"/>
      <c r="V206" s="17"/>
      <c r="W206" s="17" t="str">
        <f t="shared" si="13"/>
        <v/>
      </c>
      <c r="X206" s="8"/>
      <c r="Y206" s="8"/>
      <c r="Z206" s="8"/>
      <c r="AA206" s="131"/>
      <c r="AB206" s="105"/>
      <c r="AC206" s="105"/>
      <c r="AD206" s="167" t="str">
        <f t="shared" si="15"/>
        <v/>
      </c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1"/>
      <c r="JF206" s="11"/>
      <c r="JG206" s="11"/>
      <c r="JH206" s="11"/>
      <c r="JI206" s="11"/>
      <c r="JJ206" s="11"/>
      <c r="JK206" s="11"/>
      <c r="JL206" s="11"/>
      <c r="JM206" s="11"/>
      <c r="JN206" s="11"/>
      <c r="JO206" s="11"/>
      <c r="JP206" s="11"/>
      <c r="JQ206" s="11"/>
      <c r="JR206" s="11"/>
      <c r="JS206" s="11"/>
      <c r="JT206" s="11"/>
      <c r="JU206" s="11"/>
      <c r="JV206" s="11"/>
      <c r="JW206" s="11"/>
      <c r="JX206" s="11"/>
      <c r="JY206" s="11"/>
      <c r="JZ206" s="11"/>
      <c r="KA206" s="11"/>
      <c r="KB206" s="11"/>
      <c r="KC206" s="11"/>
      <c r="KD206" s="11"/>
      <c r="KE206" s="11"/>
      <c r="KF206" s="11"/>
      <c r="KG206" s="11"/>
      <c r="KH206" s="11"/>
      <c r="KI206" s="11"/>
      <c r="KJ206" s="11"/>
      <c r="KK206" s="11"/>
      <c r="KL206" s="11"/>
      <c r="KM206" s="11"/>
      <c r="KN206" s="11"/>
      <c r="KO206" s="11"/>
      <c r="KP206" s="11"/>
      <c r="KQ206" s="11"/>
      <c r="KR206" s="11"/>
      <c r="KS206" s="11"/>
      <c r="KT206" s="11"/>
      <c r="KU206" s="11"/>
    </row>
    <row r="207" spans="1:307" ht="44.25" customHeight="1" x14ac:dyDescent="0.2">
      <c r="A207" s="160"/>
      <c r="B207" s="161"/>
      <c r="C207" s="162"/>
      <c r="D207" s="163"/>
      <c r="E207" s="201"/>
      <c r="F207" s="202"/>
      <c r="G207" s="164" t="str">
        <f t="shared" si="14"/>
        <v/>
      </c>
      <c r="H207" s="203"/>
      <c r="I207" s="204"/>
      <c r="J207" s="208"/>
      <c r="K207" s="206"/>
      <c r="L207" s="207"/>
      <c r="M207" s="165" t="str">
        <f t="shared" si="11"/>
        <v/>
      </c>
      <c r="N207" s="165" t="str">
        <f t="shared" si="12"/>
        <v/>
      </c>
      <c r="O207" s="210"/>
      <c r="P207" s="243"/>
      <c r="Q207" s="211"/>
      <c r="R207" s="212"/>
      <c r="S207" s="212"/>
      <c r="T207" s="212"/>
      <c r="U207" s="166"/>
      <c r="V207" s="17"/>
      <c r="W207" s="17" t="str">
        <f t="shared" si="13"/>
        <v/>
      </c>
      <c r="X207" s="8"/>
      <c r="Y207" s="8"/>
      <c r="Z207" s="8"/>
      <c r="AA207" s="131"/>
      <c r="AB207" s="105"/>
      <c r="AC207" s="105"/>
      <c r="AD207" s="167" t="str">
        <f t="shared" si="15"/>
        <v/>
      </c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1"/>
      <c r="JF207" s="11"/>
      <c r="JG207" s="11"/>
      <c r="JH207" s="11"/>
      <c r="JI207" s="11"/>
      <c r="JJ207" s="11"/>
      <c r="JK207" s="11"/>
      <c r="JL207" s="11"/>
      <c r="JM207" s="11"/>
      <c r="JN207" s="11"/>
      <c r="JO207" s="11"/>
      <c r="JP207" s="11"/>
      <c r="JQ207" s="11"/>
      <c r="JR207" s="11"/>
      <c r="JS207" s="11"/>
      <c r="JT207" s="11"/>
      <c r="JU207" s="11"/>
      <c r="JV207" s="11"/>
      <c r="JW207" s="11"/>
      <c r="JX207" s="11"/>
      <c r="JY207" s="11"/>
      <c r="JZ207" s="11"/>
      <c r="KA207" s="11"/>
      <c r="KB207" s="11"/>
      <c r="KC207" s="11"/>
      <c r="KD207" s="11"/>
      <c r="KE207" s="11"/>
      <c r="KF207" s="11"/>
      <c r="KG207" s="11"/>
      <c r="KH207" s="11"/>
      <c r="KI207" s="11"/>
      <c r="KJ207" s="11"/>
      <c r="KK207" s="11"/>
      <c r="KL207" s="11"/>
      <c r="KM207" s="11"/>
      <c r="KN207" s="11"/>
      <c r="KO207" s="11"/>
      <c r="KP207" s="11"/>
      <c r="KQ207" s="11"/>
      <c r="KR207" s="11"/>
      <c r="KS207" s="11"/>
      <c r="KT207" s="11"/>
      <c r="KU207" s="11"/>
    </row>
    <row r="208" spans="1:307" ht="44.25" customHeight="1" x14ac:dyDescent="0.2">
      <c r="A208" s="160"/>
      <c r="B208" s="161"/>
      <c r="C208" s="162"/>
      <c r="D208" s="163"/>
      <c r="E208" s="201"/>
      <c r="F208" s="202"/>
      <c r="G208" s="164" t="str">
        <f t="shared" si="14"/>
        <v/>
      </c>
      <c r="H208" s="203"/>
      <c r="I208" s="204"/>
      <c r="J208" s="208"/>
      <c r="K208" s="206"/>
      <c r="L208" s="207"/>
      <c r="M208" s="165" t="str">
        <f t="shared" si="11"/>
        <v/>
      </c>
      <c r="N208" s="165" t="str">
        <f t="shared" si="12"/>
        <v/>
      </c>
      <c r="O208" s="210"/>
      <c r="P208" s="243"/>
      <c r="Q208" s="211"/>
      <c r="R208" s="212"/>
      <c r="S208" s="212"/>
      <c r="T208" s="212"/>
      <c r="U208" s="166"/>
      <c r="V208" s="17"/>
      <c r="W208" s="17" t="str">
        <f t="shared" si="13"/>
        <v/>
      </c>
      <c r="X208" s="8"/>
      <c r="Y208" s="8"/>
      <c r="Z208" s="8"/>
      <c r="AA208" s="131"/>
      <c r="AB208" s="105"/>
      <c r="AC208" s="105"/>
      <c r="AD208" s="167" t="str">
        <f t="shared" si="15"/>
        <v/>
      </c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  <c r="IZ208" s="11"/>
      <c r="JA208" s="11"/>
      <c r="JB208" s="11"/>
      <c r="JC208" s="11"/>
      <c r="JD208" s="11"/>
      <c r="JE208" s="11"/>
      <c r="JF208" s="11"/>
      <c r="JG208" s="11"/>
      <c r="JH208" s="11"/>
      <c r="JI208" s="11"/>
      <c r="JJ208" s="11"/>
      <c r="JK208" s="11"/>
      <c r="JL208" s="11"/>
      <c r="JM208" s="11"/>
      <c r="JN208" s="11"/>
      <c r="JO208" s="11"/>
      <c r="JP208" s="11"/>
      <c r="JQ208" s="11"/>
      <c r="JR208" s="11"/>
      <c r="JS208" s="11"/>
      <c r="JT208" s="11"/>
      <c r="JU208" s="11"/>
      <c r="JV208" s="11"/>
      <c r="JW208" s="11"/>
      <c r="JX208" s="11"/>
      <c r="JY208" s="11"/>
      <c r="JZ208" s="11"/>
      <c r="KA208" s="11"/>
      <c r="KB208" s="11"/>
      <c r="KC208" s="11"/>
      <c r="KD208" s="11"/>
      <c r="KE208" s="11"/>
      <c r="KF208" s="11"/>
      <c r="KG208" s="11"/>
      <c r="KH208" s="11"/>
      <c r="KI208" s="11"/>
      <c r="KJ208" s="11"/>
      <c r="KK208" s="11"/>
      <c r="KL208" s="11"/>
      <c r="KM208" s="11"/>
      <c r="KN208" s="11"/>
      <c r="KO208" s="11"/>
      <c r="KP208" s="11"/>
      <c r="KQ208" s="11"/>
      <c r="KR208" s="11"/>
      <c r="KS208" s="11"/>
      <c r="KT208" s="11"/>
      <c r="KU208" s="11"/>
    </row>
    <row r="209" spans="1:307" ht="44.25" customHeight="1" x14ac:dyDescent="0.2">
      <c r="A209" s="160"/>
      <c r="B209" s="161"/>
      <c r="C209" s="162"/>
      <c r="D209" s="163"/>
      <c r="E209" s="201"/>
      <c r="F209" s="202"/>
      <c r="G209" s="164" t="str">
        <f t="shared" si="14"/>
        <v/>
      </c>
      <c r="H209" s="203"/>
      <c r="I209" s="204"/>
      <c r="J209" s="208"/>
      <c r="K209" s="206"/>
      <c r="L209" s="207"/>
      <c r="M209" s="165" t="str">
        <f t="shared" si="11"/>
        <v/>
      </c>
      <c r="N209" s="165" t="str">
        <f t="shared" si="12"/>
        <v/>
      </c>
      <c r="O209" s="210"/>
      <c r="P209" s="243"/>
      <c r="Q209" s="211"/>
      <c r="R209" s="212"/>
      <c r="S209" s="212"/>
      <c r="T209" s="212"/>
      <c r="U209" s="166"/>
      <c r="V209" s="17"/>
      <c r="W209" s="17" t="str">
        <f t="shared" si="13"/>
        <v/>
      </c>
      <c r="X209" s="8"/>
      <c r="Y209" s="8"/>
      <c r="Z209" s="8"/>
      <c r="AA209" s="131"/>
      <c r="AB209" s="105"/>
      <c r="AC209" s="105"/>
      <c r="AD209" s="167" t="str">
        <f t="shared" si="15"/>
        <v/>
      </c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1"/>
      <c r="JF209" s="11"/>
      <c r="JG209" s="11"/>
      <c r="JH209" s="11"/>
      <c r="JI209" s="11"/>
      <c r="JJ209" s="11"/>
      <c r="JK209" s="11"/>
      <c r="JL209" s="11"/>
      <c r="JM209" s="11"/>
      <c r="JN209" s="11"/>
      <c r="JO209" s="11"/>
      <c r="JP209" s="11"/>
      <c r="JQ209" s="11"/>
      <c r="JR209" s="11"/>
      <c r="JS209" s="11"/>
      <c r="JT209" s="11"/>
      <c r="JU209" s="11"/>
      <c r="JV209" s="11"/>
      <c r="JW209" s="11"/>
      <c r="JX209" s="11"/>
      <c r="JY209" s="11"/>
      <c r="JZ209" s="11"/>
      <c r="KA209" s="11"/>
      <c r="KB209" s="11"/>
      <c r="KC209" s="11"/>
      <c r="KD209" s="11"/>
      <c r="KE209" s="11"/>
      <c r="KF209" s="11"/>
      <c r="KG209" s="11"/>
      <c r="KH209" s="11"/>
      <c r="KI209" s="11"/>
      <c r="KJ209" s="11"/>
      <c r="KK209" s="11"/>
      <c r="KL209" s="11"/>
      <c r="KM209" s="11"/>
      <c r="KN209" s="11"/>
      <c r="KO209" s="11"/>
      <c r="KP209" s="11"/>
      <c r="KQ209" s="11"/>
      <c r="KR209" s="11"/>
      <c r="KS209" s="11"/>
      <c r="KT209" s="11"/>
      <c r="KU209" s="11"/>
    </row>
    <row r="210" spans="1:307" ht="44.25" customHeight="1" x14ac:dyDescent="0.2">
      <c r="A210" s="160"/>
      <c r="B210" s="161"/>
      <c r="C210" s="162"/>
      <c r="D210" s="163"/>
      <c r="E210" s="201"/>
      <c r="F210" s="202"/>
      <c r="G210" s="164" t="str">
        <f t="shared" si="14"/>
        <v/>
      </c>
      <c r="H210" s="203"/>
      <c r="I210" s="204"/>
      <c r="J210" s="208"/>
      <c r="K210" s="206"/>
      <c r="L210" s="207"/>
      <c r="M210" s="165" t="str">
        <f t="shared" si="11"/>
        <v/>
      </c>
      <c r="N210" s="165" t="str">
        <f t="shared" si="12"/>
        <v/>
      </c>
      <c r="O210" s="210"/>
      <c r="P210" s="243"/>
      <c r="Q210" s="211"/>
      <c r="R210" s="212"/>
      <c r="S210" s="212"/>
      <c r="T210" s="212"/>
      <c r="U210" s="166"/>
      <c r="V210" s="17"/>
      <c r="W210" s="17" t="str">
        <f t="shared" si="13"/>
        <v/>
      </c>
      <c r="X210" s="8"/>
      <c r="Y210" s="8"/>
      <c r="Z210" s="8"/>
      <c r="AA210" s="131"/>
      <c r="AB210" s="105"/>
      <c r="AC210" s="105"/>
      <c r="AD210" s="167" t="str">
        <f t="shared" si="15"/>
        <v/>
      </c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  <c r="IZ210" s="11"/>
      <c r="JA210" s="11"/>
      <c r="JB210" s="11"/>
      <c r="JC210" s="11"/>
      <c r="JD210" s="11"/>
      <c r="JE210" s="11"/>
      <c r="JF210" s="11"/>
      <c r="JG210" s="11"/>
      <c r="JH210" s="11"/>
      <c r="JI210" s="11"/>
      <c r="JJ210" s="11"/>
      <c r="JK210" s="11"/>
      <c r="JL210" s="11"/>
      <c r="JM210" s="11"/>
      <c r="JN210" s="11"/>
      <c r="JO210" s="11"/>
      <c r="JP210" s="11"/>
      <c r="JQ210" s="11"/>
      <c r="JR210" s="11"/>
      <c r="JS210" s="11"/>
      <c r="JT210" s="11"/>
      <c r="JU210" s="11"/>
      <c r="JV210" s="11"/>
      <c r="JW210" s="11"/>
      <c r="JX210" s="11"/>
      <c r="JY210" s="11"/>
      <c r="JZ210" s="11"/>
      <c r="KA210" s="11"/>
      <c r="KB210" s="11"/>
      <c r="KC210" s="11"/>
      <c r="KD210" s="11"/>
      <c r="KE210" s="11"/>
      <c r="KF210" s="11"/>
      <c r="KG210" s="11"/>
      <c r="KH210" s="11"/>
      <c r="KI210" s="11"/>
      <c r="KJ210" s="11"/>
      <c r="KK210" s="11"/>
      <c r="KL210" s="11"/>
      <c r="KM210" s="11"/>
      <c r="KN210" s="11"/>
      <c r="KO210" s="11"/>
      <c r="KP210" s="11"/>
      <c r="KQ210" s="11"/>
      <c r="KR210" s="11"/>
      <c r="KS210" s="11"/>
      <c r="KT210" s="11"/>
      <c r="KU210" s="11"/>
    </row>
    <row r="211" spans="1:307" ht="44.25" customHeight="1" x14ac:dyDescent="0.2">
      <c r="A211" s="160"/>
      <c r="B211" s="161"/>
      <c r="C211" s="162"/>
      <c r="D211" s="163"/>
      <c r="E211" s="201"/>
      <c r="F211" s="202"/>
      <c r="G211" s="164" t="str">
        <f t="shared" si="14"/>
        <v/>
      </c>
      <c r="H211" s="203"/>
      <c r="I211" s="204"/>
      <c r="J211" s="208"/>
      <c r="K211" s="206"/>
      <c r="L211" s="207"/>
      <c r="M211" s="165" t="str">
        <f t="shared" ref="M211:M274" si="16">IFERROR(J211/100*W211,"")</f>
        <v/>
      </c>
      <c r="N211" s="165" t="str">
        <f t="shared" ref="N211:N274" si="17">IFERROR(K211/100*W211,"")</f>
        <v/>
      </c>
      <c r="O211" s="210"/>
      <c r="P211" s="243"/>
      <c r="Q211" s="211"/>
      <c r="R211" s="212"/>
      <c r="S211" s="212"/>
      <c r="T211" s="212"/>
      <c r="U211" s="166"/>
      <c r="V211" s="17"/>
      <c r="W211" s="17" t="str">
        <f t="shared" ref="W211:W274" si="18">IF(L211="50 %","50",IF(L211="60 %","60",""))</f>
        <v/>
      </c>
      <c r="X211" s="8"/>
      <c r="Y211" s="8"/>
      <c r="Z211" s="8"/>
      <c r="AA211" s="131"/>
      <c r="AB211" s="105"/>
      <c r="AC211" s="105"/>
      <c r="AD211" s="167" t="str">
        <f t="shared" si="15"/>
        <v/>
      </c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1"/>
      <c r="JB211" s="11"/>
      <c r="JC211" s="11"/>
      <c r="JD211" s="11"/>
      <c r="JE211" s="11"/>
      <c r="JF211" s="11"/>
      <c r="JG211" s="11"/>
      <c r="JH211" s="11"/>
      <c r="JI211" s="11"/>
      <c r="JJ211" s="11"/>
      <c r="JK211" s="11"/>
      <c r="JL211" s="11"/>
      <c r="JM211" s="11"/>
      <c r="JN211" s="11"/>
      <c r="JO211" s="11"/>
      <c r="JP211" s="11"/>
      <c r="JQ211" s="11"/>
      <c r="JR211" s="11"/>
      <c r="JS211" s="11"/>
      <c r="JT211" s="11"/>
      <c r="JU211" s="11"/>
      <c r="JV211" s="11"/>
      <c r="JW211" s="11"/>
      <c r="JX211" s="11"/>
      <c r="JY211" s="11"/>
      <c r="JZ211" s="11"/>
      <c r="KA211" s="11"/>
      <c r="KB211" s="11"/>
      <c r="KC211" s="11"/>
      <c r="KD211" s="11"/>
      <c r="KE211" s="11"/>
      <c r="KF211" s="11"/>
      <c r="KG211" s="11"/>
      <c r="KH211" s="11"/>
      <c r="KI211" s="11"/>
      <c r="KJ211" s="11"/>
      <c r="KK211" s="11"/>
      <c r="KL211" s="11"/>
      <c r="KM211" s="11"/>
      <c r="KN211" s="11"/>
      <c r="KO211" s="11"/>
      <c r="KP211" s="11"/>
      <c r="KQ211" s="11"/>
      <c r="KR211" s="11"/>
      <c r="KS211" s="11"/>
      <c r="KT211" s="11"/>
      <c r="KU211" s="11"/>
    </row>
    <row r="212" spans="1:307" ht="44.25" customHeight="1" x14ac:dyDescent="0.2">
      <c r="A212" s="160"/>
      <c r="B212" s="161"/>
      <c r="C212" s="162"/>
      <c r="D212" s="163"/>
      <c r="E212" s="201"/>
      <c r="F212" s="202"/>
      <c r="G212" s="164" t="str">
        <f t="shared" ref="G212:G275" si="19">IFERROR(VLOOKUP(E212&amp;"+"&amp;F212,$Z$19:$AC$47,4,0),"")</f>
        <v/>
      </c>
      <c r="H212" s="203"/>
      <c r="I212" s="204"/>
      <c r="J212" s="208"/>
      <c r="K212" s="206"/>
      <c r="L212" s="207"/>
      <c r="M212" s="165" t="str">
        <f t="shared" si="16"/>
        <v/>
      </c>
      <c r="N212" s="165" t="str">
        <f t="shared" si="17"/>
        <v/>
      </c>
      <c r="O212" s="210"/>
      <c r="P212" s="243"/>
      <c r="Q212" s="211"/>
      <c r="R212" s="212"/>
      <c r="S212" s="212"/>
      <c r="T212" s="212"/>
      <c r="U212" s="166"/>
      <c r="V212" s="17"/>
      <c r="W212" s="17" t="str">
        <f t="shared" si="18"/>
        <v/>
      </c>
      <c r="X212" s="8"/>
      <c r="Y212" s="8"/>
      <c r="Z212" s="8"/>
      <c r="AA212" s="131"/>
      <c r="AB212" s="105"/>
      <c r="AC212" s="105"/>
      <c r="AD212" s="167" t="str">
        <f t="shared" ref="AD212:AD275" si="20">IF(E212="I.","A",IF(E212="II.","B",IF(E212="III.","C_",IF(E212="IV.","D",""))))</f>
        <v/>
      </c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1"/>
      <c r="JB212" s="11"/>
      <c r="JC212" s="11"/>
      <c r="JD212" s="11"/>
      <c r="JE212" s="11"/>
      <c r="JF212" s="11"/>
      <c r="JG212" s="11"/>
      <c r="JH212" s="11"/>
      <c r="JI212" s="11"/>
      <c r="JJ212" s="11"/>
      <c r="JK212" s="11"/>
      <c r="JL212" s="11"/>
      <c r="JM212" s="11"/>
      <c r="JN212" s="11"/>
      <c r="JO212" s="11"/>
      <c r="JP212" s="11"/>
      <c r="JQ212" s="11"/>
      <c r="JR212" s="11"/>
      <c r="JS212" s="11"/>
      <c r="JT212" s="11"/>
      <c r="JU212" s="11"/>
      <c r="JV212" s="11"/>
      <c r="JW212" s="11"/>
      <c r="JX212" s="11"/>
      <c r="JY212" s="11"/>
      <c r="JZ212" s="11"/>
      <c r="KA212" s="11"/>
      <c r="KB212" s="11"/>
      <c r="KC212" s="11"/>
      <c r="KD212" s="11"/>
      <c r="KE212" s="11"/>
      <c r="KF212" s="11"/>
      <c r="KG212" s="11"/>
      <c r="KH212" s="11"/>
      <c r="KI212" s="11"/>
      <c r="KJ212" s="11"/>
      <c r="KK212" s="11"/>
      <c r="KL212" s="11"/>
      <c r="KM212" s="11"/>
      <c r="KN212" s="11"/>
      <c r="KO212" s="11"/>
      <c r="KP212" s="11"/>
      <c r="KQ212" s="11"/>
      <c r="KR212" s="11"/>
      <c r="KS212" s="11"/>
      <c r="KT212" s="11"/>
      <c r="KU212" s="11"/>
    </row>
    <row r="213" spans="1:307" ht="44.25" customHeight="1" x14ac:dyDescent="0.2">
      <c r="A213" s="160"/>
      <c r="B213" s="161"/>
      <c r="C213" s="162"/>
      <c r="D213" s="163"/>
      <c r="E213" s="201"/>
      <c r="F213" s="202"/>
      <c r="G213" s="164" t="str">
        <f t="shared" si="19"/>
        <v/>
      </c>
      <c r="H213" s="203"/>
      <c r="I213" s="204"/>
      <c r="J213" s="208"/>
      <c r="K213" s="206"/>
      <c r="L213" s="207"/>
      <c r="M213" s="165" t="str">
        <f t="shared" si="16"/>
        <v/>
      </c>
      <c r="N213" s="165" t="str">
        <f t="shared" si="17"/>
        <v/>
      </c>
      <c r="O213" s="210"/>
      <c r="P213" s="243"/>
      <c r="Q213" s="211"/>
      <c r="R213" s="212"/>
      <c r="S213" s="212"/>
      <c r="T213" s="212"/>
      <c r="U213" s="166"/>
      <c r="V213" s="17"/>
      <c r="W213" s="17" t="str">
        <f t="shared" si="18"/>
        <v/>
      </c>
      <c r="X213" s="8"/>
      <c r="Y213" s="8"/>
      <c r="Z213" s="8"/>
      <c r="AA213" s="131"/>
      <c r="AB213" s="105"/>
      <c r="AC213" s="105"/>
      <c r="AD213" s="167" t="str">
        <f t="shared" si="20"/>
        <v/>
      </c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1"/>
      <c r="KE213" s="11"/>
      <c r="KF213" s="11"/>
      <c r="KG213" s="11"/>
      <c r="KH213" s="11"/>
      <c r="KI213" s="11"/>
      <c r="KJ213" s="11"/>
      <c r="KK213" s="11"/>
      <c r="KL213" s="11"/>
      <c r="KM213" s="11"/>
      <c r="KN213" s="11"/>
      <c r="KO213" s="11"/>
      <c r="KP213" s="11"/>
      <c r="KQ213" s="11"/>
      <c r="KR213" s="11"/>
      <c r="KS213" s="11"/>
      <c r="KT213" s="11"/>
      <c r="KU213" s="11"/>
    </row>
    <row r="214" spans="1:307" ht="44.25" customHeight="1" x14ac:dyDescent="0.2">
      <c r="A214" s="160"/>
      <c r="B214" s="161"/>
      <c r="C214" s="162"/>
      <c r="D214" s="163"/>
      <c r="E214" s="201"/>
      <c r="F214" s="202"/>
      <c r="G214" s="164" t="str">
        <f t="shared" si="19"/>
        <v/>
      </c>
      <c r="H214" s="203"/>
      <c r="I214" s="204"/>
      <c r="J214" s="208"/>
      <c r="K214" s="206"/>
      <c r="L214" s="207"/>
      <c r="M214" s="165" t="str">
        <f t="shared" si="16"/>
        <v/>
      </c>
      <c r="N214" s="165" t="str">
        <f t="shared" si="17"/>
        <v/>
      </c>
      <c r="O214" s="210"/>
      <c r="P214" s="243"/>
      <c r="Q214" s="211"/>
      <c r="R214" s="212"/>
      <c r="S214" s="212"/>
      <c r="T214" s="212"/>
      <c r="U214" s="166"/>
      <c r="V214" s="17"/>
      <c r="W214" s="17" t="str">
        <f t="shared" si="18"/>
        <v/>
      </c>
      <c r="X214" s="8"/>
      <c r="Y214" s="8"/>
      <c r="Z214" s="8"/>
      <c r="AA214" s="131"/>
      <c r="AB214" s="105"/>
      <c r="AC214" s="105"/>
      <c r="AD214" s="167" t="str">
        <f t="shared" si="20"/>
        <v/>
      </c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1"/>
      <c r="KE214" s="11"/>
      <c r="KF214" s="11"/>
      <c r="KG214" s="11"/>
      <c r="KH214" s="11"/>
      <c r="KI214" s="11"/>
      <c r="KJ214" s="11"/>
      <c r="KK214" s="11"/>
      <c r="KL214" s="11"/>
      <c r="KM214" s="11"/>
      <c r="KN214" s="11"/>
      <c r="KO214" s="11"/>
      <c r="KP214" s="11"/>
      <c r="KQ214" s="11"/>
      <c r="KR214" s="11"/>
      <c r="KS214" s="11"/>
      <c r="KT214" s="11"/>
      <c r="KU214" s="11"/>
    </row>
    <row r="215" spans="1:307" ht="44.25" customHeight="1" x14ac:dyDescent="0.2">
      <c r="A215" s="160"/>
      <c r="B215" s="161"/>
      <c r="C215" s="162"/>
      <c r="D215" s="163"/>
      <c r="E215" s="201"/>
      <c r="F215" s="202"/>
      <c r="G215" s="164" t="str">
        <f t="shared" si="19"/>
        <v/>
      </c>
      <c r="H215" s="203"/>
      <c r="I215" s="204"/>
      <c r="J215" s="208"/>
      <c r="K215" s="206"/>
      <c r="L215" s="207"/>
      <c r="M215" s="165" t="str">
        <f t="shared" si="16"/>
        <v/>
      </c>
      <c r="N215" s="165" t="str">
        <f t="shared" si="17"/>
        <v/>
      </c>
      <c r="O215" s="210"/>
      <c r="P215" s="243"/>
      <c r="Q215" s="211"/>
      <c r="R215" s="212"/>
      <c r="S215" s="212"/>
      <c r="T215" s="212"/>
      <c r="U215" s="166"/>
      <c r="V215" s="17"/>
      <c r="W215" s="17" t="str">
        <f t="shared" si="18"/>
        <v/>
      </c>
      <c r="X215" s="8"/>
      <c r="Y215" s="8"/>
      <c r="Z215" s="8"/>
      <c r="AA215" s="131"/>
      <c r="AB215" s="105"/>
      <c r="AC215" s="105"/>
      <c r="AD215" s="167" t="str">
        <f t="shared" si="20"/>
        <v/>
      </c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1"/>
      <c r="KE215" s="11"/>
      <c r="KF215" s="11"/>
      <c r="KG215" s="11"/>
      <c r="KH215" s="11"/>
      <c r="KI215" s="11"/>
      <c r="KJ215" s="11"/>
      <c r="KK215" s="11"/>
      <c r="KL215" s="11"/>
      <c r="KM215" s="11"/>
      <c r="KN215" s="11"/>
      <c r="KO215" s="11"/>
      <c r="KP215" s="11"/>
      <c r="KQ215" s="11"/>
      <c r="KR215" s="11"/>
      <c r="KS215" s="11"/>
      <c r="KT215" s="11"/>
      <c r="KU215" s="11"/>
    </row>
    <row r="216" spans="1:307" ht="44.25" customHeight="1" x14ac:dyDescent="0.2">
      <c r="A216" s="160"/>
      <c r="B216" s="161"/>
      <c r="C216" s="162"/>
      <c r="D216" s="163"/>
      <c r="E216" s="201"/>
      <c r="F216" s="202"/>
      <c r="G216" s="164" t="str">
        <f t="shared" si="19"/>
        <v/>
      </c>
      <c r="H216" s="203"/>
      <c r="I216" s="204"/>
      <c r="J216" s="208"/>
      <c r="K216" s="206"/>
      <c r="L216" s="207"/>
      <c r="M216" s="165" t="str">
        <f t="shared" si="16"/>
        <v/>
      </c>
      <c r="N216" s="165" t="str">
        <f t="shared" si="17"/>
        <v/>
      </c>
      <c r="O216" s="210"/>
      <c r="P216" s="243"/>
      <c r="Q216" s="211"/>
      <c r="R216" s="212"/>
      <c r="S216" s="212"/>
      <c r="T216" s="212"/>
      <c r="U216" s="166"/>
      <c r="V216" s="17"/>
      <c r="W216" s="17" t="str">
        <f t="shared" si="18"/>
        <v/>
      </c>
      <c r="X216" s="8"/>
      <c r="Y216" s="8"/>
      <c r="Z216" s="8"/>
      <c r="AA216" s="131"/>
      <c r="AB216" s="105"/>
      <c r="AC216" s="105"/>
      <c r="AD216" s="167" t="str">
        <f t="shared" si="20"/>
        <v/>
      </c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1"/>
      <c r="JF216" s="11"/>
      <c r="JG216" s="11"/>
      <c r="JH216" s="11"/>
      <c r="JI216" s="11"/>
      <c r="JJ216" s="11"/>
      <c r="JK216" s="11"/>
      <c r="JL216" s="11"/>
      <c r="JM216" s="11"/>
      <c r="JN216" s="11"/>
      <c r="JO216" s="11"/>
      <c r="JP216" s="11"/>
      <c r="JQ216" s="11"/>
      <c r="JR216" s="11"/>
      <c r="JS216" s="11"/>
      <c r="JT216" s="11"/>
      <c r="JU216" s="11"/>
      <c r="JV216" s="11"/>
      <c r="JW216" s="11"/>
      <c r="JX216" s="11"/>
      <c r="JY216" s="11"/>
      <c r="JZ216" s="11"/>
      <c r="KA216" s="11"/>
      <c r="KB216" s="11"/>
      <c r="KC216" s="11"/>
      <c r="KD216" s="11"/>
      <c r="KE216" s="11"/>
      <c r="KF216" s="11"/>
      <c r="KG216" s="11"/>
      <c r="KH216" s="11"/>
      <c r="KI216" s="11"/>
      <c r="KJ216" s="11"/>
      <c r="KK216" s="11"/>
      <c r="KL216" s="11"/>
      <c r="KM216" s="11"/>
      <c r="KN216" s="11"/>
      <c r="KO216" s="11"/>
      <c r="KP216" s="11"/>
      <c r="KQ216" s="11"/>
      <c r="KR216" s="11"/>
      <c r="KS216" s="11"/>
      <c r="KT216" s="11"/>
      <c r="KU216" s="11"/>
    </row>
    <row r="217" spans="1:307" ht="44.25" customHeight="1" x14ac:dyDescent="0.2">
      <c r="A217" s="160"/>
      <c r="B217" s="161"/>
      <c r="C217" s="162"/>
      <c r="D217" s="163"/>
      <c r="E217" s="201"/>
      <c r="F217" s="202"/>
      <c r="G217" s="164" t="str">
        <f t="shared" si="19"/>
        <v/>
      </c>
      <c r="H217" s="203"/>
      <c r="I217" s="204"/>
      <c r="J217" s="208"/>
      <c r="K217" s="206"/>
      <c r="L217" s="207"/>
      <c r="M217" s="165" t="str">
        <f t="shared" si="16"/>
        <v/>
      </c>
      <c r="N217" s="165" t="str">
        <f t="shared" si="17"/>
        <v/>
      </c>
      <c r="O217" s="210"/>
      <c r="P217" s="243"/>
      <c r="Q217" s="211"/>
      <c r="R217" s="212"/>
      <c r="S217" s="212"/>
      <c r="T217" s="212"/>
      <c r="U217" s="166"/>
      <c r="V217" s="17"/>
      <c r="W217" s="17" t="str">
        <f t="shared" si="18"/>
        <v/>
      </c>
      <c r="X217" s="8"/>
      <c r="Y217" s="8"/>
      <c r="Z217" s="8"/>
      <c r="AA217" s="131"/>
      <c r="AB217" s="105"/>
      <c r="AC217" s="105"/>
      <c r="AD217" s="167" t="str">
        <f t="shared" si="20"/>
        <v/>
      </c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1"/>
      <c r="JF217" s="11"/>
      <c r="JG217" s="11"/>
      <c r="JH217" s="11"/>
      <c r="JI217" s="11"/>
      <c r="JJ217" s="11"/>
      <c r="JK217" s="11"/>
      <c r="JL217" s="11"/>
      <c r="JM217" s="11"/>
      <c r="JN217" s="11"/>
      <c r="JO217" s="11"/>
      <c r="JP217" s="11"/>
      <c r="JQ217" s="11"/>
      <c r="JR217" s="11"/>
      <c r="JS217" s="11"/>
      <c r="JT217" s="11"/>
      <c r="JU217" s="11"/>
      <c r="JV217" s="11"/>
      <c r="JW217" s="11"/>
      <c r="JX217" s="11"/>
      <c r="JY217" s="11"/>
      <c r="JZ217" s="11"/>
      <c r="KA217" s="11"/>
      <c r="KB217" s="11"/>
      <c r="KC217" s="11"/>
      <c r="KD217" s="11"/>
      <c r="KE217" s="11"/>
      <c r="KF217" s="11"/>
      <c r="KG217" s="11"/>
      <c r="KH217" s="11"/>
      <c r="KI217" s="11"/>
      <c r="KJ217" s="11"/>
      <c r="KK217" s="11"/>
      <c r="KL217" s="11"/>
      <c r="KM217" s="11"/>
      <c r="KN217" s="11"/>
      <c r="KO217" s="11"/>
      <c r="KP217" s="11"/>
      <c r="KQ217" s="11"/>
      <c r="KR217" s="11"/>
      <c r="KS217" s="11"/>
      <c r="KT217" s="11"/>
      <c r="KU217" s="11"/>
    </row>
    <row r="218" spans="1:307" ht="44.25" customHeight="1" x14ac:dyDescent="0.2">
      <c r="A218" s="160"/>
      <c r="B218" s="161"/>
      <c r="C218" s="162"/>
      <c r="D218" s="163"/>
      <c r="E218" s="201"/>
      <c r="F218" s="202"/>
      <c r="G218" s="164" t="str">
        <f t="shared" si="19"/>
        <v/>
      </c>
      <c r="H218" s="203"/>
      <c r="I218" s="204"/>
      <c r="J218" s="208"/>
      <c r="K218" s="206"/>
      <c r="L218" s="207"/>
      <c r="M218" s="165" t="str">
        <f t="shared" si="16"/>
        <v/>
      </c>
      <c r="N218" s="165" t="str">
        <f t="shared" si="17"/>
        <v/>
      </c>
      <c r="O218" s="210"/>
      <c r="P218" s="243"/>
      <c r="Q218" s="211"/>
      <c r="R218" s="212"/>
      <c r="S218" s="212"/>
      <c r="T218" s="212"/>
      <c r="U218" s="166"/>
      <c r="V218" s="17"/>
      <c r="W218" s="17" t="str">
        <f t="shared" si="18"/>
        <v/>
      </c>
      <c r="X218" s="8"/>
      <c r="Y218" s="8"/>
      <c r="Z218" s="8"/>
      <c r="AA218" s="131"/>
      <c r="AB218" s="105"/>
      <c r="AC218" s="105"/>
      <c r="AD218" s="167" t="str">
        <f t="shared" si="20"/>
        <v/>
      </c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1"/>
      <c r="JF218" s="11"/>
      <c r="JG218" s="11"/>
      <c r="JH218" s="11"/>
      <c r="JI218" s="11"/>
      <c r="JJ218" s="11"/>
      <c r="JK218" s="11"/>
      <c r="JL218" s="11"/>
      <c r="JM218" s="11"/>
      <c r="JN218" s="11"/>
      <c r="JO218" s="11"/>
      <c r="JP218" s="11"/>
      <c r="JQ218" s="11"/>
      <c r="JR218" s="11"/>
      <c r="JS218" s="11"/>
      <c r="JT218" s="11"/>
      <c r="JU218" s="11"/>
      <c r="JV218" s="11"/>
      <c r="JW218" s="11"/>
      <c r="JX218" s="11"/>
      <c r="JY218" s="11"/>
      <c r="JZ218" s="11"/>
      <c r="KA218" s="11"/>
      <c r="KB218" s="11"/>
      <c r="KC218" s="11"/>
      <c r="KD218" s="11"/>
      <c r="KE218" s="11"/>
      <c r="KF218" s="11"/>
      <c r="KG218" s="11"/>
      <c r="KH218" s="11"/>
      <c r="KI218" s="11"/>
      <c r="KJ218" s="11"/>
      <c r="KK218" s="11"/>
      <c r="KL218" s="11"/>
      <c r="KM218" s="11"/>
      <c r="KN218" s="11"/>
      <c r="KO218" s="11"/>
      <c r="KP218" s="11"/>
      <c r="KQ218" s="11"/>
      <c r="KR218" s="11"/>
      <c r="KS218" s="11"/>
      <c r="KT218" s="11"/>
      <c r="KU218" s="11"/>
    </row>
    <row r="219" spans="1:307" ht="44.25" customHeight="1" x14ac:dyDescent="0.2">
      <c r="A219" s="160"/>
      <c r="B219" s="161"/>
      <c r="C219" s="162"/>
      <c r="D219" s="163"/>
      <c r="E219" s="201"/>
      <c r="F219" s="202"/>
      <c r="G219" s="164" t="str">
        <f t="shared" si="19"/>
        <v/>
      </c>
      <c r="H219" s="203"/>
      <c r="I219" s="204"/>
      <c r="J219" s="208"/>
      <c r="K219" s="206"/>
      <c r="L219" s="207"/>
      <c r="M219" s="165" t="str">
        <f t="shared" si="16"/>
        <v/>
      </c>
      <c r="N219" s="165" t="str">
        <f t="shared" si="17"/>
        <v/>
      </c>
      <c r="O219" s="210"/>
      <c r="P219" s="243"/>
      <c r="Q219" s="211"/>
      <c r="R219" s="212"/>
      <c r="S219" s="212"/>
      <c r="T219" s="212"/>
      <c r="U219" s="166"/>
      <c r="V219" s="17"/>
      <c r="W219" s="17" t="str">
        <f t="shared" si="18"/>
        <v/>
      </c>
      <c r="X219" s="8"/>
      <c r="Y219" s="8"/>
      <c r="Z219" s="8"/>
      <c r="AA219" s="131"/>
      <c r="AB219" s="105"/>
      <c r="AC219" s="105"/>
      <c r="AD219" s="167" t="str">
        <f t="shared" si="20"/>
        <v/>
      </c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1"/>
      <c r="JB219" s="11"/>
      <c r="JC219" s="11"/>
      <c r="JD219" s="11"/>
      <c r="JE219" s="11"/>
      <c r="JF219" s="11"/>
      <c r="JG219" s="11"/>
      <c r="JH219" s="11"/>
      <c r="JI219" s="11"/>
      <c r="JJ219" s="11"/>
      <c r="JK219" s="11"/>
      <c r="JL219" s="11"/>
      <c r="JM219" s="11"/>
      <c r="JN219" s="11"/>
      <c r="JO219" s="11"/>
      <c r="JP219" s="11"/>
      <c r="JQ219" s="11"/>
      <c r="JR219" s="11"/>
      <c r="JS219" s="11"/>
      <c r="JT219" s="11"/>
      <c r="JU219" s="11"/>
      <c r="JV219" s="11"/>
      <c r="JW219" s="11"/>
      <c r="JX219" s="11"/>
      <c r="JY219" s="11"/>
      <c r="JZ219" s="11"/>
      <c r="KA219" s="11"/>
      <c r="KB219" s="11"/>
      <c r="KC219" s="11"/>
      <c r="KD219" s="11"/>
      <c r="KE219" s="11"/>
      <c r="KF219" s="11"/>
      <c r="KG219" s="11"/>
      <c r="KH219" s="11"/>
      <c r="KI219" s="11"/>
      <c r="KJ219" s="11"/>
      <c r="KK219" s="11"/>
      <c r="KL219" s="11"/>
      <c r="KM219" s="11"/>
      <c r="KN219" s="11"/>
      <c r="KO219" s="11"/>
      <c r="KP219" s="11"/>
      <c r="KQ219" s="11"/>
      <c r="KR219" s="11"/>
      <c r="KS219" s="11"/>
      <c r="KT219" s="11"/>
      <c r="KU219" s="11"/>
    </row>
    <row r="220" spans="1:307" ht="44.25" customHeight="1" x14ac:dyDescent="0.2">
      <c r="A220" s="160"/>
      <c r="B220" s="161"/>
      <c r="C220" s="162"/>
      <c r="D220" s="163"/>
      <c r="E220" s="201"/>
      <c r="F220" s="202"/>
      <c r="G220" s="164" t="str">
        <f t="shared" si="19"/>
        <v/>
      </c>
      <c r="H220" s="203"/>
      <c r="I220" s="204"/>
      <c r="J220" s="208"/>
      <c r="K220" s="206"/>
      <c r="L220" s="207"/>
      <c r="M220" s="165" t="str">
        <f t="shared" si="16"/>
        <v/>
      </c>
      <c r="N220" s="165" t="str">
        <f t="shared" si="17"/>
        <v/>
      </c>
      <c r="O220" s="210"/>
      <c r="P220" s="243"/>
      <c r="Q220" s="211"/>
      <c r="R220" s="212"/>
      <c r="S220" s="212"/>
      <c r="T220" s="212"/>
      <c r="U220" s="166"/>
      <c r="V220" s="17"/>
      <c r="W220" s="17" t="str">
        <f t="shared" si="18"/>
        <v/>
      </c>
      <c r="X220" s="8"/>
      <c r="Y220" s="8"/>
      <c r="Z220" s="8"/>
      <c r="AA220" s="131"/>
      <c r="AB220" s="105"/>
      <c r="AC220" s="105"/>
      <c r="AD220" s="167" t="str">
        <f t="shared" si="20"/>
        <v/>
      </c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1"/>
      <c r="JB220" s="11"/>
      <c r="JC220" s="11"/>
      <c r="JD220" s="11"/>
      <c r="JE220" s="11"/>
      <c r="JF220" s="11"/>
      <c r="JG220" s="11"/>
      <c r="JH220" s="11"/>
      <c r="JI220" s="11"/>
      <c r="JJ220" s="11"/>
      <c r="JK220" s="11"/>
      <c r="JL220" s="11"/>
      <c r="JM220" s="11"/>
      <c r="JN220" s="11"/>
      <c r="JO220" s="11"/>
      <c r="JP220" s="11"/>
      <c r="JQ220" s="11"/>
      <c r="JR220" s="11"/>
      <c r="JS220" s="11"/>
      <c r="JT220" s="11"/>
      <c r="JU220" s="11"/>
      <c r="JV220" s="11"/>
      <c r="JW220" s="11"/>
      <c r="JX220" s="11"/>
      <c r="JY220" s="11"/>
      <c r="JZ220" s="11"/>
      <c r="KA220" s="11"/>
      <c r="KB220" s="11"/>
      <c r="KC220" s="11"/>
      <c r="KD220" s="11"/>
      <c r="KE220" s="11"/>
      <c r="KF220" s="11"/>
      <c r="KG220" s="11"/>
      <c r="KH220" s="11"/>
      <c r="KI220" s="11"/>
      <c r="KJ220" s="11"/>
      <c r="KK220" s="11"/>
      <c r="KL220" s="11"/>
      <c r="KM220" s="11"/>
      <c r="KN220" s="11"/>
      <c r="KO220" s="11"/>
      <c r="KP220" s="11"/>
      <c r="KQ220" s="11"/>
      <c r="KR220" s="11"/>
      <c r="KS220" s="11"/>
      <c r="KT220" s="11"/>
      <c r="KU220" s="11"/>
    </row>
    <row r="221" spans="1:307" ht="44.25" customHeight="1" x14ac:dyDescent="0.2">
      <c r="A221" s="160"/>
      <c r="B221" s="161"/>
      <c r="C221" s="162"/>
      <c r="D221" s="163"/>
      <c r="E221" s="201"/>
      <c r="F221" s="202"/>
      <c r="G221" s="164" t="str">
        <f t="shared" si="19"/>
        <v/>
      </c>
      <c r="H221" s="203"/>
      <c r="I221" s="204"/>
      <c r="J221" s="208"/>
      <c r="K221" s="206"/>
      <c r="L221" s="207"/>
      <c r="M221" s="165" t="str">
        <f t="shared" si="16"/>
        <v/>
      </c>
      <c r="N221" s="165" t="str">
        <f t="shared" si="17"/>
        <v/>
      </c>
      <c r="O221" s="210"/>
      <c r="P221" s="243"/>
      <c r="Q221" s="211"/>
      <c r="R221" s="212"/>
      <c r="S221" s="212"/>
      <c r="T221" s="212"/>
      <c r="U221" s="166"/>
      <c r="V221" s="17"/>
      <c r="W221" s="17" t="str">
        <f t="shared" si="18"/>
        <v/>
      </c>
      <c r="X221" s="8"/>
      <c r="Y221" s="8"/>
      <c r="Z221" s="8"/>
      <c r="AA221" s="131"/>
      <c r="AB221" s="105"/>
      <c r="AC221" s="105"/>
      <c r="AD221" s="167" t="str">
        <f t="shared" si="20"/>
        <v/>
      </c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  <c r="IZ221" s="11"/>
      <c r="JA221" s="11"/>
      <c r="JB221" s="11"/>
      <c r="JC221" s="11"/>
      <c r="JD221" s="11"/>
      <c r="JE221" s="11"/>
      <c r="JF221" s="11"/>
      <c r="JG221" s="11"/>
      <c r="JH221" s="11"/>
      <c r="JI221" s="11"/>
      <c r="JJ221" s="11"/>
      <c r="JK221" s="11"/>
      <c r="JL221" s="11"/>
      <c r="JM221" s="11"/>
      <c r="JN221" s="11"/>
      <c r="JO221" s="11"/>
      <c r="JP221" s="11"/>
      <c r="JQ221" s="11"/>
      <c r="JR221" s="11"/>
      <c r="JS221" s="11"/>
      <c r="JT221" s="11"/>
      <c r="JU221" s="11"/>
      <c r="JV221" s="11"/>
      <c r="JW221" s="11"/>
      <c r="JX221" s="11"/>
      <c r="JY221" s="11"/>
      <c r="JZ221" s="11"/>
      <c r="KA221" s="11"/>
      <c r="KB221" s="11"/>
      <c r="KC221" s="11"/>
      <c r="KD221" s="11"/>
      <c r="KE221" s="11"/>
      <c r="KF221" s="11"/>
      <c r="KG221" s="11"/>
      <c r="KH221" s="11"/>
      <c r="KI221" s="11"/>
      <c r="KJ221" s="11"/>
      <c r="KK221" s="11"/>
      <c r="KL221" s="11"/>
      <c r="KM221" s="11"/>
      <c r="KN221" s="11"/>
      <c r="KO221" s="11"/>
      <c r="KP221" s="11"/>
      <c r="KQ221" s="11"/>
      <c r="KR221" s="11"/>
      <c r="KS221" s="11"/>
      <c r="KT221" s="11"/>
      <c r="KU221" s="11"/>
    </row>
    <row r="222" spans="1:307" ht="44.25" customHeight="1" x14ac:dyDescent="0.2">
      <c r="A222" s="160"/>
      <c r="B222" s="161"/>
      <c r="C222" s="162"/>
      <c r="D222" s="163"/>
      <c r="E222" s="201"/>
      <c r="F222" s="202"/>
      <c r="G222" s="164" t="str">
        <f t="shared" si="19"/>
        <v/>
      </c>
      <c r="H222" s="203"/>
      <c r="I222" s="204"/>
      <c r="J222" s="208"/>
      <c r="K222" s="206"/>
      <c r="L222" s="207"/>
      <c r="M222" s="165" t="str">
        <f t="shared" si="16"/>
        <v/>
      </c>
      <c r="N222" s="165" t="str">
        <f t="shared" si="17"/>
        <v/>
      </c>
      <c r="O222" s="210"/>
      <c r="P222" s="243"/>
      <c r="Q222" s="211"/>
      <c r="R222" s="212"/>
      <c r="S222" s="212"/>
      <c r="T222" s="212"/>
      <c r="U222" s="166"/>
      <c r="V222" s="17"/>
      <c r="W222" s="17" t="str">
        <f t="shared" si="18"/>
        <v/>
      </c>
      <c r="X222" s="8"/>
      <c r="Y222" s="8"/>
      <c r="Z222" s="8"/>
      <c r="AA222" s="131"/>
      <c r="AB222" s="105"/>
      <c r="AC222" s="105"/>
      <c r="AD222" s="167" t="str">
        <f t="shared" si="20"/>
        <v/>
      </c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  <c r="IZ222" s="11"/>
      <c r="JA222" s="11"/>
      <c r="JB222" s="11"/>
      <c r="JC222" s="11"/>
      <c r="JD222" s="11"/>
      <c r="JE222" s="11"/>
      <c r="JF222" s="11"/>
      <c r="JG222" s="11"/>
      <c r="JH222" s="11"/>
      <c r="JI222" s="11"/>
      <c r="JJ222" s="11"/>
      <c r="JK222" s="11"/>
      <c r="JL222" s="11"/>
      <c r="JM222" s="11"/>
      <c r="JN222" s="11"/>
      <c r="JO222" s="11"/>
      <c r="JP222" s="11"/>
      <c r="JQ222" s="11"/>
      <c r="JR222" s="11"/>
      <c r="JS222" s="11"/>
      <c r="JT222" s="11"/>
      <c r="JU222" s="11"/>
      <c r="JV222" s="11"/>
      <c r="JW222" s="11"/>
      <c r="JX222" s="11"/>
      <c r="JY222" s="11"/>
      <c r="JZ222" s="11"/>
      <c r="KA222" s="11"/>
      <c r="KB222" s="11"/>
      <c r="KC222" s="11"/>
      <c r="KD222" s="11"/>
      <c r="KE222" s="11"/>
      <c r="KF222" s="11"/>
      <c r="KG222" s="11"/>
      <c r="KH222" s="11"/>
      <c r="KI222" s="11"/>
      <c r="KJ222" s="11"/>
      <c r="KK222" s="11"/>
      <c r="KL222" s="11"/>
      <c r="KM222" s="11"/>
      <c r="KN222" s="11"/>
      <c r="KO222" s="11"/>
      <c r="KP222" s="11"/>
      <c r="KQ222" s="11"/>
      <c r="KR222" s="11"/>
      <c r="KS222" s="11"/>
      <c r="KT222" s="11"/>
      <c r="KU222" s="11"/>
    </row>
    <row r="223" spans="1:307" ht="44.25" customHeight="1" x14ac:dyDescent="0.2">
      <c r="A223" s="160"/>
      <c r="B223" s="161"/>
      <c r="C223" s="162"/>
      <c r="D223" s="163"/>
      <c r="E223" s="201"/>
      <c r="F223" s="202"/>
      <c r="G223" s="164" t="str">
        <f t="shared" si="19"/>
        <v/>
      </c>
      <c r="H223" s="203"/>
      <c r="I223" s="204"/>
      <c r="J223" s="208"/>
      <c r="K223" s="206"/>
      <c r="L223" s="207"/>
      <c r="M223" s="165" t="str">
        <f t="shared" si="16"/>
        <v/>
      </c>
      <c r="N223" s="165" t="str">
        <f t="shared" si="17"/>
        <v/>
      </c>
      <c r="O223" s="210"/>
      <c r="P223" s="243"/>
      <c r="Q223" s="211"/>
      <c r="R223" s="212"/>
      <c r="S223" s="212"/>
      <c r="T223" s="212"/>
      <c r="U223" s="166"/>
      <c r="V223" s="17"/>
      <c r="W223" s="17" t="str">
        <f t="shared" si="18"/>
        <v/>
      </c>
      <c r="X223" s="8"/>
      <c r="Y223" s="8"/>
      <c r="Z223" s="8"/>
      <c r="AA223" s="131"/>
      <c r="AB223" s="105"/>
      <c r="AC223" s="105"/>
      <c r="AD223" s="167" t="str">
        <f t="shared" si="20"/>
        <v/>
      </c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  <c r="IZ223" s="11"/>
      <c r="JA223" s="11"/>
      <c r="JB223" s="11"/>
      <c r="JC223" s="11"/>
      <c r="JD223" s="11"/>
      <c r="JE223" s="11"/>
      <c r="JF223" s="11"/>
      <c r="JG223" s="11"/>
      <c r="JH223" s="11"/>
      <c r="JI223" s="11"/>
      <c r="JJ223" s="11"/>
      <c r="JK223" s="11"/>
      <c r="JL223" s="11"/>
      <c r="JM223" s="11"/>
      <c r="JN223" s="11"/>
      <c r="JO223" s="11"/>
      <c r="JP223" s="11"/>
      <c r="JQ223" s="11"/>
      <c r="JR223" s="11"/>
      <c r="JS223" s="11"/>
      <c r="JT223" s="11"/>
      <c r="JU223" s="11"/>
      <c r="JV223" s="11"/>
      <c r="JW223" s="11"/>
      <c r="JX223" s="11"/>
      <c r="JY223" s="11"/>
      <c r="JZ223" s="11"/>
      <c r="KA223" s="11"/>
      <c r="KB223" s="11"/>
      <c r="KC223" s="11"/>
      <c r="KD223" s="11"/>
      <c r="KE223" s="11"/>
      <c r="KF223" s="11"/>
      <c r="KG223" s="11"/>
      <c r="KH223" s="11"/>
      <c r="KI223" s="11"/>
      <c r="KJ223" s="11"/>
      <c r="KK223" s="11"/>
      <c r="KL223" s="11"/>
      <c r="KM223" s="11"/>
      <c r="KN223" s="11"/>
      <c r="KO223" s="11"/>
      <c r="KP223" s="11"/>
      <c r="KQ223" s="11"/>
      <c r="KR223" s="11"/>
      <c r="KS223" s="11"/>
      <c r="KT223" s="11"/>
      <c r="KU223" s="11"/>
    </row>
    <row r="224" spans="1:307" ht="44.25" customHeight="1" x14ac:dyDescent="0.2">
      <c r="A224" s="160"/>
      <c r="B224" s="161"/>
      <c r="C224" s="162"/>
      <c r="D224" s="163"/>
      <c r="E224" s="201"/>
      <c r="F224" s="202"/>
      <c r="G224" s="164" t="str">
        <f t="shared" si="19"/>
        <v/>
      </c>
      <c r="H224" s="203"/>
      <c r="I224" s="204"/>
      <c r="J224" s="208"/>
      <c r="K224" s="206"/>
      <c r="L224" s="207"/>
      <c r="M224" s="165" t="str">
        <f t="shared" si="16"/>
        <v/>
      </c>
      <c r="N224" s="165" t="str">
        <f t="shared" si="17"/>
        <v/>
      </c>
      <c r="O224" s="210"/>
      <c r="P224" s="243"/>
      <c r="Q224" s="211"/>
      <c r="R224" s="212"/>
      <c r="S224" s="212"/>
      <c r="T224" s="212"/>
      <c r="U224" s="166"/>
      <c r="V224" s="17"/>
      <c r="W224" s="17" t="str">
        <f t="shared" si="18"/>
        <v/>
      </c>
      <c r="X224" s="8"/>
      <c r="Y224" s="8"/>
      <c r="Z224" s="8"/>
      <c r="AA224" s="131"/>
      <c r="AB224" s="105"/>
      <c r="AC224" s="105"/>
      <c r="AD224" s="167" t="str">
        <f t="shared" si="20"/>
        <v/>
      </c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1"/>
      <c r="JF224" s="11"/>
      <c r="JG224" s="11"/>
      <c r="JH224" s="11"/>
      <c r="JI224" s="11"/>
      <c r="JJ224" s="11"/>
      <c r="JK224" s="11"/>
      <c r="JL224" s="11"/>
      <c r="JM224" s="11"/>
      <c r="JN224" s="11"/>
      <c r="JO224" s="11"/>
      <c r="JP224" s="11"/>
      <c r="JQ224" s="11"/>
      <c r="JR224" s="11"/>
      <c r="JS224" s="11"/>
      <c r="JT224" s="11"/>
      <c r="JU224" s="11"/>
      <c r="JV224" s="11"/>
      <c r="JW224" s="11"/>
      <c r="JX224" s="11"/>
      <c r="JY224" s="11"/>
      <c r="JZ224" s="11"/>
      <c r="KA224" s="11"/>
      <c r="KB224" s="11"/>
      <c r="KC224" s="11"/>
      <c r="KD224" s="11"/>
      <c r="KE224" s="11"/>
      <c r="KF224" s="11"/>
      <c r="KG224" s="11"/>
      <c r="KH224" s="11"/>
      <c r="KI224" s="11"/>
      <c r="KJ224" s="11"/>
      <c r="KK224" s="11"/>
      <c r="KL224" s="11"/>
      <c r="KM224" s="11"/>
      <c r="KN224" s="11"/>
      <c r="KO224" s="11"/>
      <c r="KP224" s="11"/>
      <c r="KQ224" s="11"/>
      <c r="KR224" s="11"/>
      <c r="KS224" s="11"/>
      <c r="KT224" s="11"/>
      <c r="KU224" s="11"/>
    </row>
    <row r="225" spans="1:307" ht="44.25" customHeight="1" x14ac:dyDescent="0.2">
      <c r="A225" s="160"/>
      <c r="B225" s="161"/>
      <c r="C225" s="162"/>
      <c r="D225" s="163"/>
      <c r="E225" s="201"/>
      <c r="F225" s="202"/>
      <c r="G225" s="164" t="str">
        <f t="shared" si="19"/>
        <v/>
      </c>
      <c r="H225" s="203"/>
      <c r="I225" s="204"/>
      <c r="J225" s="208"/>
      <c r="K225" s="206"/>
      <c r="L225" s="207"/>
      <c r="M225" s="165" t="str">
        <f t="shared" si="16"/>
        <v/>
      </c>
      <c r="N225" s="165" t="str">
        <f t="shared" si="17"/>
        <v/>
      </c>
      <c r="O225" s="210"/>
      <c r="P225" s="243"/>
      <c r="Q225" s="211"/>
      <c r="R225" s="212"/>
      <c r="S225" s="212"/>
      <c r="T225" s="212"/>
      <c r="U225" s="166"/>
      <c r="V225" s="17"/>
      <c r="W225" s="17" t="str">
        <f t="shared" si="18"/>
        <v/>
      </c>
      <c r="X225" s="8"/>
      <c r="Y225" s="8"/>
      <c r="Z225" s="8"/>
      <c r="AA225" s="131"/>
      <c r="AB225" s="105"/>
      <c r="AC225" s="105"/>
      <c r="AD225" s="167" t="str">
        <f t="shared" si="20"/>
        <v/>
      </c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  <c r="IZ225" s="11"/>
      <c r="JA225" s="11"/>
      <c r="JB225" s="11"/>
      <c r="JC225" s="11"/>
      <c r="JD225" s="11"/>
      <c r="JE225" s="11"/>
      <c r="JF225" s="11"/>
      <c r="JG225" s="11"/>
      <c r="JH225" s="11"/>
      <c r="JI225" s="11"/>
      <c r="JJ225" s="11"/>
      <c r="JK225" s="11"/>
      <c r="JL225" s="11"/>
      <c r="JM225" s="11"/>
      <c r="JN225" s="11"/>
      <c r="JO225" s="11"/>
      <c r="JP225" s="11"/>
      <c r="JQ225" s="11"/>
      <c r="JR225" s="11"/>
      <c r="JS225" s="11"/>
      <c r="JT225" s="11"/>
      <c r="JU225" s="11"/>
      <c r="JV225" s="11"/>
      <c r="JW225" s="11"/>
      <c r="JX225" s="11"/>
      <c r="JY225" s="11"/>
      <c r="JZ225" s="11"/>
      <c r="KA225" s="11"/>
      <c r="KB225" s="11"/>
      <c r="KC225" s="11"/>
      <c r="KD225" s="11"/>
      <c r="KE225" s="11"/>
      <c r="KF225" s="11"/>
      <c r="KG225" s="11"/>
      <c r="KH225" s="11"/>
      <c r="KI225" s="11"/>
      <c r="KJ225" s="11"/>
      <c r="KK225" s="11"/>
      <c r="KL225" s="11"/>
      <c r="KM225" s="11"/>
      <c r="KN225" s="11"/>
      <c r="KO225" s="11"/>
      <c r="KP225" s="11"/>
      <c r="KQ225" s="11"/>
      <c r="KR225" s="11"/>
      <c r="KS225" s="11"/>
      <c r="KT225" s="11"/>
      <c r="KU225" s="11"/>
    </row>
    <row r="226" spans="1:307" ht="44.25" customHeight="1" x14ac:dyDescent="0.2">
      <c r="A226" s="160"/>
      <c r="B226" s="161"/>
      <c r="C226" s="162"/>
      <c r="D226" s="163"/>
      <c r="E226" s="201"/>
      <c r="F226" s="202"/>
      <c r="G226" s="164" t="str">
        <f t="shared" si="19"/>
        <v/>
      </c>
      <c r="H226" s="203"/>
      <c r="I226" s="204"/>
      <c r="J226" s="208"/>
      <c r="K226" s="206"/>
      <c r="L226" s="207"/>
      <c r="M226" s="165" t="str">
        <f t="shared" si="16"/>
        <v/>
      </c>
      <c r="N226" s="165" t="str">
        <f t="shared" si="17"/>
        <v/>
      </c>
      <c r="O226" s="210"/>
      <c r="P226" s="243"/>
      <c r="Q226" s="211"/>
      <c r="R226" s="212"/>
      <c r="S226" s="212"/>
      <c r="T226" s="212"/>
      <c r="U226" s="166"/>
      <c r="V226" s="17"/>
      <c r="W226" s="17" t="str">
        <f t="shared" si="18"/>
        <v/>
      </c>
      <c r="X226" s="8"/>
      <c r="Y226" s="8"/>
      <c r="Z226" s="8"/>
      <c r="AA226" s="131"/>
      <c r="AB226" s="105"/>
      <c r="AC226" s="105"/>
      <c r="AD226" s="167" t="str">
        <f t="shared" si="20"/>
        <v/>
      </c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  <c r="IW226" s="11"/>
      <c r="IX226" s="11"/>
      <c r="IY226" s="11"/>
      <c r="IZ226" s="11"/>
      <c r="JA226" s="11"/>
      <c r="JB226" s="11"/>
      <c r="JC226" s="11"/>
      <c r="JD226" s="11"/>
      <c r="JE226" s="11"/>
      <c r="JF226" s="11"/>
      <c r="JG226" s="11"/>
      <c r="JH226" s="11"/>
      <c r="JI226" s="11"/>
      <c r="JJ226" s="11"/>
      <c r="JK226" s="11"/>
      <c r="JL226" s="11"/>
      <c r="JM226" s="11"/>
      <c r="JN226" s="11"/>
      <c r="JO226" s="11"/>
      <c r="JP226" s="11"/>
      <c r="JQ226" s="11"/>
      <c r="JR226" s="11"/>
      <c r="JS226" s="11"/>
      <c r="JT226" s="11"/>
      <c r="JU226" s="11"/>
      <c r="JV226" s="11"/>
      <c r="JW226" s="11"/>
      <c r="JX226" s="11"/>
      <c r="JY226" s="11"/>
      <c r="JZ226" s="11"/>
      <c r="KA226" s="11"/>
      <c r="KB226" s="11"/>
      <c r="KC226" s="11"/>
      <c r="KD226" s="11"/>
      <c r="KE226" s="11"/>
      <c r="KF226" s="11"/>
      <c r="KG226" s="11"/>
      <c r="KH226" s="11"/>
      <c r="KI226" s="11"/>
      <c r="KJ226" s="11"/>
      <c r="KK226" s="11"/>
      <c r="KL226" s="11"/>
      <c r="KM226" s="11"/>
      <c r="KN226" s="11"/>
      <c r="KO226" s="11"/>
      <c r="KP226" s="11"/>
      <c r="KQ226" s="11"/>
      <c r="KR226" s="11"/>
      <c r="KS226" s="11"/>
      <c r="KT226" s="11"/>
      <c r="KU226" s="11"/>
    </row>
    <row r="227" spans="1:307" ht="44.25" customHeight="1" x14ac:dyDescent="0.2">
      <c r="A227" s="160"/>
      <c r="B227" s="161"/>
      <c r="C227" s="162"/>
      <c r="D227" s="163"/>
      <c r="E227" s="201"/>
      <c r="F227" s="202"/>
      <c r="G227" s="164" t="str">
        <f t="shared" si="19"/>
        <v/>
      </c>
      <c r="H227" s="203"/>
      <c r="I227" s="204"/>
      <c r="J227" s="208"/>
      <c r="K227" s="206"/>
      <c r="L227" s="207"/>
      <c r="M227" s="165" t="str">
        <f t="shared" si="16"/>
        <v/>
      </c>
      <c r="N227" s="165" t="str">
        <f t="shared" si="17"/>
        <v/>
      </c>
      <c r="O227" s="210"/>
      <c r="P227" s="243"/>
      <c r="Q227" s="211"/>
      <c r="R227" s="212"/>
      <c r="S227" s="212"/>
      <c r="T227" s="212"/>
      <c r="U227" s="166"/>
      <c r="V227" s="17"/>
      <c r="W227" s="17" t="str">
        <f t="shared" si="18"/>
        <v/>
      </c>
      <c r="X227" s="8"/>
      <c r="Y227" s="8"/>
      <c r="Z227" s="8"/>
      <c r="AA227" s="131"/>
      <c r="AB227" s="105"/>
      <c r="AC227" s="105"/>
      <c r="AD227" s="167" t="str">
        <f t="shared" si="20"/>
        <v/>
      </c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1"/>
      <c r="JF227" s="11"/>
      <c r="JG227" s="11"/>
      <c r="JH227" s="11"/>
      <c r="JI227" s="11"/>
      <c r="JJ227" s="11"/>
      <c r="JK227" s="11"/>
      <c r="JL227" s="11"/>
      <c r="JM227" s="11"/>
      <c r="JN227" s="11"/>
      <c r="JO227" s="11"/>
      <c r="JP227" s="11"/>
      <c r="JQ227" s="11"/>
      <c r="JR227" s="11"/>
      <c r="JS227" s="11"/>
      <c r="JT227" s="11"/>
      <c r="JU227" s="11"/>
      <c r="JV227" s="11"/>
      <c r="JW227" s="11"/>
      <c r="JX227" s="11"/>
      <c r="JY227" s="11"/>
      <c r="JZ227" s="11"/>
      <c r="KA227" s="11"/>
      <c r="KB227" s="11"/>
      <c r="KC227" s="11"/>
      <c r="KD227" s="11"/>
      <c r="KE227" s="11"/>
      <c r="KF227" s="11"/>
      <c r="KG227" s="11"/>
      <c r="KH227" s="11"/>
      <c r="KI227" s="11"/>
      <c r="KJ227" s="11"/>
      <c r="KK227" s="11"/>
      <c r="KL227" s="11"/>
      <c r="KM227" s="11"/>
      <c r="KN227" s="11"/>
      <c r="KO227" s="11"/>
      <c r="KP227" s="11"/>
      <c r="KQ227" s="11"/>
      <c r="KR227" s="11"/>
      <c r="KS227" s="11"/>
      <c r="KT227" s="11"/>
      <c r="KU227" s="11"/>
    </row>
    <row r="228" spans="1:307" ht="44.25" customHeight="1" x14ac:dyDescent="0.2">
      <c r="A228" s="160"/>
      <c r="B228" s="161"/>
      <c r="C228" s="162"/>
      <c r="D228" s="163"/>
      <c r="E228" s="201"/>
      <c r="F228" s="202"/>
      <c r="G228" s="164" t="str">
        <f t="shared" si="19"/>
        <v/>
      </c>
      <c r="H228" s="203"/>
      <c r="I228" s="204"/>
      <c r="J228" s="208"/>
      <c r="K228" s="206"/>
      <c r="L228" s="207"/>
      <c r="M228" s="165" t="str">
        <f t="shared" si="16"/>
        <v/>
      </c>
      <c r="N228" s="165" t="str">
        <f t="shared" si="17"/>
        <v/>
      </c>
      <c r="O228" s="210"/>
      <c r="P228" s="243"/>
      <c r="Q228" s="211"/>
      <c r="R228" s="212"/>
      <c r="S228" s="212"/>
      <c r="T228" s="212"/>
      <c r="U228" s="166"/>
      <c r="V228" s="17"/>
      <c r="W228" s="17" t="str">
        <f t="shared" si="18"/>
        <v/>
      </c>
      <c r="X228" s="8"/>
      <c r="Y228" s="8"/>
      <c r="Z228" s="8"/>
      <c r="AA228" s="131"/>
      <c r="AB228" s="105"/>
      <c r="AC228" s="105"/>
      <c r="AD228" s="167" t="str">
        <f t="shared" si="20"/>
        <v/>
      </c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1"/>
      <c r="JF228" s="11"/>
      <c r="JG228" s="11"/>
      <c r="JH228" s="11"/>
      <c r="JI228" s="11"/>
      <c r="JJ228" s="11"/>
      <c r="JK228" s="11"/>
      <c r="JL228" s="11"/>
      <c r="JM228" s="11"/>
      <c r="JN228" s="11"/>
      <c r="JO228" s="11"/>
      <c r="JP228" s="11"/>
      <c r="JQ228" s="11"/>
      <c r="JR228" s="11"/>
      <c r="JS228" s="11"/>
      <c r="JT228" s="11"/>
      <c r="JU228" s="11"/>
      <c r="JV228" s="11"/>
      <c r="JW228" s="11"/>
      <c r="JX228" s="11"/>
      <c r="JY228" s="11"/>
      <c r="JZ228" s="11"/>
      <c r="KA228" s="11"/>
      <c r="KB228" s="11"/>
      <c r="KC228" s="11"/>
      <c r="KD228" s="11"/>
      <c r="KE228" s="11"/>
      <c r="KF228" s="11"/>
      <c r="KG228" s="11"/>
      <c r="KH228" s="11"/>
      <c r="KI228" s="11"/>
      <c r="KJ228" s="11"/>
      <c r="KK228" s="11"/>
      <c r="KL228" s="11"/>
      <c r="KM228" s="11"/>
      <c r="KN228" s="11"/>
      <c r="KO228" s="11"/>
      <c r="KP228" s="11"/>
      <c r="KQ228" s="11"/>
      <c r="KR228" s="11"/>
      <c r="KS228" s="11"/>
      <c r="KT228" s="11"/>
      <c r="KU228" s="11"/>
    </row>
    <row r="229" spans="1:307" ht="44.25" customHeight="1" x14ac:dyDescent="0.2">
      <c r="A229" s="160"/>
      <c r="B229" s="161"/>
      <c r="C229" s="162"/>
      <c r="D229" s="163"/>
      <c r="E229" s="201"/>
      <c r="F229" s="202"/>
      <c r="G229" s="164" t="str">
        <f t="shared" si="19"/>
        <v/>
      </c>
      <c r="H229" s="203"/>
      <c r="I229" s="204"/>
      <c r="J229" s="208"/>
      <c r="K229" s="206"/>
      <c r="L229" s="207"/>
      <c r="M229" s="165" t="str">
        <f t="shared" si="16"/>
        <v/>
      </c>
      <c r="N229" s="165" t="str">
        <f t="shared" si="17"/>
        <v/>
      </c>
      <c r="O229" s="210"/>
      <c r="P229" s="243"/>
      <c r="Q229" s="211"/>
      <c r="R229" s="212"/>
      <c r="S229" s="212"/>
      <c r="T229" s="212"/>
      <c r="U229" s="166"/>
      <c r="V229" s="17"/>
      <c r="W229" s="17" t="str">
        <f t="shared" si="18"/>
        <v/>
      </c>
      <c r="X229" s="8"/>
      <c r="Y229" s="8"/>
      <c r="Z229" s="8"/>
      <c r="AA229" s="131"/>
      <c r="AB229" s="105"/>
      <c r="AC229" s="105"/>
      <c r="AD229" s="167" t="str">
        <f t="shared" si="20"/>
        <v/>
      </c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  <c r="IZ229" s="11"/>
      <c r="JA229" s="11"/>
      <c r="JB229" s="11"/>
      <c r="JC229" s="11"/>
      <c r="JD229" s="11"/>
      <c r="JE229" s="11"/>
      <c r="JF229" s="11"/>
      <c r="JG229" s="11"/>
      <c r="JH229" s="11"/>
      <c r="JI229" s="11"/>
      <c r="JJ229" s="11"/>
      <c r="JK229" s="11"/>
      <c r="JL229" s="11"/>
      <c r="JM229" s="11"/>
      <c r="JN229" s="11"/>
      <c r="JO229" s="11"/>
      <c r="JP229" s="11"/>
      <c r="JQ229" s="11"/>
      <c r="JR229" s="11"/>
      <c r="JS229" s="11"/>
      <c r="JT229" s="11"/>
      <c r="JU229" s="11"/>
      <c r="JV229" s="11"/>
      <c r="JW229" s="11"/>
      <c r="JX229" s="11"/>
      <c r="JY229" s="11"/>
      <c r="JZ229" s="11"/>
      <c r="KA229" s="11"/>
      <c r="KB229" s="11"/>
      <c r="KC229" s="11"/>
      <c r="KD229" s="11"/>
      <c r="KE229" s="11"/>
      <c r="KF229" s="11"/>
      <c r="KG229" s="11"/>
      <c r="KH229" s="11"/>
      <c r="KI229" s="11"/>
      <c r="KJ229" s="11"/>
      <c r="KK229" s="11"/>
      <c r="KL229" s="11"/>
      <c r="KM229" s="11"/>
      <c r="KN229" s="11"/>
      <c r="KO229" s="11"/>
      <c r="KP229" s="11"/>
      <c r="KQ229" s="11"/>
      <c r="KR229" s="11"/>
      <c r="KS229" s="11"/>
      <c r="KT229" s="11"/>
      <c r="KU229" s="11"/>
    </row>
    <row r="230" spans="1:307" ht="44.25" customHeight="1" x14ac:dyDescent="0.2">
      <c r="A230" s="160"/>
      <c r="B230" s="161"/>
      <c r="C230" s="162"/>
      <c r="D230" s="163"/>
      <c r="E230" s="201"/>
      <c r="F230" s="202"/>
      <c r="G230" s="164" t="str">
        <f t="shared" si="19"/>
        <v/>
      </c>
      <c r="H230" s="203"/>
      <c r="I230" s="204"/>
      <c r="J230" s="208"/>
      <c r="K230" s="206"/>
      <c r="L230" s="207"/>
      <c r="M230" s="165" t="str">
        <f t="shared" si="16"/>
        <v/>
      </c>
      <c r="N230" s="165" t="str">
        <f t="shared" si="17"/>
        <v/>
      </c>
      <c r="O230" s="210"/>
      <c r="P230" s="243"/>
      <c r="Q230" s="211"/>
      <c r="R230" s="212"/>
      <c r="S230" s="212"/>
      <c r="T230" s="212"/>
      <c r="U230" s="166"/>
      <c r="V230" s="17"/>
      <c r="W230" s="17" t="str">
        <f t="shared" si="18"/>
        <v/>
      </c>
      <c r="X230" s="8"/>
      <c r="Y230" s="8"/>
      <c r="Z230" s="8"/>
      <c r="AA230" s="131"/>
      <c r="AB230" s="105"/>
      <c r="AC230" s="105"/>
      <c r="AD230" s="167" t="str">
        <f t="shared" si="20"/>
        <v/>
      </c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  <c r="IZ230" s="11"/>
      <c r="JA230" s="11"/>
      <c r="JB230" s="11"/>
      <c r="JC230" s="11"/>
      <c r="JD230" s="11"/>
      <c r="JE230" s="11"/>
      <c r="JF230" s="11"/>
      <c r="JG230" s="11"/>
      <c r="JH230" s="11"/>
      <c r="JI230" s="11"/>
      <c r="JJ230" s="11"/>
      <c r="JK230" s="11"/>
      <c r="JL230" s="11"/>
      <c r="JM230" s="11"/>
      <c r="JN230" s="11"/>
      <c r="JO230" s="11"/>
      <c r="JP230" s="11"/>
      <c r="JQ230" s="11"/>
      <c r="JR230" s="11"/>
      <c r="JS230" s="11"/>
      <c r="JT230" s="11"/>
      <c r="JU230" s="11"/>
      <c r="JV230" s="11"/>
      <c r="JW230" s="11"/>
      <c r="JX230" s="11"/>
      <c r="JY230" s="11"/>
      <c r="JZ230" s="11"/>
      <c r="KA230" s="11"/>
      <c r="KB230" s="11"/>
      <c r="KC230" s="11"/>
      <c r="KD230" s="11"/>
      <c r="KE230" s="11"/>
      <c r="KF230" s="11"/>
      <c r="KG230" s="11"/>
      <c r="KH230" s="11"/>
      <c r="KI230" s="11"/>
      <c r="KJ230" s="11"/>
      <c r="KK230" s="11"/>
      <c r="KL230" s="11"/>
      <c r="KM230" s="11"/>
      <c r="KN230" s="11"/>
      <c r="KO230" s="11"/>
      <c r="KP230" s="11"/>
      <c r="KQ230" s="11"/>
      <c r="KR230" s="11"/>
      <c r="KS230" s="11"/>
      <c r="KT230" s="11"/>
      <c r="KU230" s="11"/>
    </row>
    <row r="231" spans="1:307" ht="44.25" customHeight="1" x14ac:dyDescent="0.2">
      <c r="A231" s="160"/>
      <c r="B231" s="161"/>
      <c r="C231" s="162"/>
      <c r="D231" s="163"/>
      <c r="E231" s="201"/>
      <c r="F231" s="202"/>
      <c r="G231" s="164" t="str">
        <f t="shared" si="19"/>
        <v/>
      </c>
      <c r="H231" s="203"/>
      <c r="I231" s="204"/>
      <c r="J231" s="208"/>
      <c r="K231" s="206"/>
      <c r="L231" s="207"/>
      <c r="M231" s="165" t="str">
        <f t="shared" si="16"/>
        <v/>
      </c>
      <c r="N231" s="165" t="str">
        <f t="shared" si="17"/>
        <v/>
      </c>
      <c r="O231" s="210"/>
      <c r="P231" s="243"/>
      <c r="Q231" s="211"/>
      <c r="R231" s="212"/>
      <c r="S231" s="212"/>
      <c r="T231" s="212"/>
      <c r="U231" s="166"/>
      <c r="V231" s="17"/>
      <c r="W231" s="17" t="str">
        <f t="shared" si="18"/>
        <v/>
      </c>
      <c r="X231" s="8"/>
      <c r="Y231" s="8"/>
      <c r="Z231" s="8"/>
      <c r="AA231" s="131"/>
      <c r="AB231" s="105"/>
      <c r="AC231" s="105"/>
      <c r="AD231" s="167" t="str">
        <f t="shared" si="20"/>
        <v/>
      </c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  <c r="IZ231" s="11"/>
      <c r="JA231" s="11"/>
      <c r="JB231" s="11"/>
      <c r="JC231" s="11"/>
      <c r="JD231" s="11"/>
      <c r="JE231" s="11"/>
      <c r="JF231" s="11"/>
      <c r="JG231" s="11"/>
      <c r="JH231" s="11"/>
      <c r="JI231" s="11"/>
      <c r="JJ231" s="11"/>
      <c r="JK231" s="11"/>
      <c r="JL231" s="11"/>
      <c r="JM231" s="11"/>
      <c r="JN231" s="11"/>
      <c r="JO231" s="11"/>
      <c r="JP231" s="11"/>
      <c r="JQ231" s="11"/>
      <c r="JR231" s="11"/>
      <c r="JS231" s="11"/>
      <c r="JT231" s="11"/>
      <c r="JU231" s="11"/>
      <c r="JV231" s="11"/>
      <c r="JW231" s="11"/>
      <c r="JX231" s="11"/>
      <c r="JY231" s="11"/>
      <c r="JZ231" s="11"/>
      <c r="KA231" s="11"/>
      <c r="KB231" s="11"/>
      <c r="KC231" s="11"/>
      <c r="KD231" s="11"/>
      <c r="KE231" s="11"/>
      <c r="KF231" s="11"/>
      <c r="KG231" s="11"/>
      <c r="KH231" s="11"/>
      <c r="KI231" s="11"/>
      <c r="KJ231" s="11"/>
      <c r="KK231" s="11"/>
      <c r="KL231" s="11"/>
      <c r="KM231" s="11"/>
      <c r="KN231" s="11"/>
      <c r="KO231" s="11"/>
      <c r="KP231" s="11"/>
      <c r="KQ231" s="11"/>
      <c r="KR231" s="11"/>
      <c r="KS231" s="11"/>
      <c r="KT231" s="11"/>
      <c r="KU231" s="11"/>
    </row>
    <row r="232" spans="1:307" ht="44.25" customHeight="1" x14ac:dyDescent="0.2">
      <c r="A232" s="160"/>
      <c r="B232" s="161"/>
      <c r="C232" s="162"/>
      <c r="D232" s="163"/>
      <c r="E232" s="201"/>
      <c r="F232" s="202"/>
      <c r="G232" s="164" t="str">
        <f t="shared" si="19"/>
        <v/>
      </c>
      <c r="H232" s="203"/>
      <c r="I232" s="204"/>
      <c r="J232" s="208"/>
      <c r="K232" s="206"/>
      <c r="L232" s="207"/>
      <c r="M232" s="165" t="str">
        <f t="shared" si="16"/>
        <v/>
      </c>
      <c r="N232" s="165" t="str">
        <f t="shared" si="17"/>
        <v/>
      </c>
      <c r="O232" s="210"/>
      <c r="P232" s="243"/>
      <c r="Q232" s="211"/>
      <c r="R232" s="212"/>
      <c r="S232" s="212"/>
      <c r="T232" s="212"/>
      <c r="U232" s="166"/>
      <c r="V232" s="17"/>
      <c r="W232" s="17" t="str">
        <f t="shared" si="18"/>
        <v/>
      </c>
      <c r="X232" s="8"/>
      <c r="Y232" s="8"/>
      <c r="Z232" s="8"/>
      <c r="AA232" s="131"/>
      <c r="AB232" s="105"/>
      <c r="AC232" s="105"/>
      <c r="AD232" s="167" t="str">
        <f t="shared" si="20"/>
        <v/>
      </c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1"/>
      <c r="JF232" s="11"/>
      <c r="JG232" s="11"/>
      <c r="JH232" s="11"/>
      <c r="JI232" s="11"/>
      <c r="JJ232" s="11"/>
      <c r="JK232" s="11"/>
      <c r="JL232" s="11"/>
      <c r="JM232" s="11"/>
      <c r="JN232" s="11"/>
      <c r="JO232" s="11"/>
      <c r="JP232" s="11"/>
      <c r="JQ232" s="11"/>
      <c r="JR232" s="11"/>
      <c r="JS232" s="11"/>
      <c r="JT232" s="11"/>
      <c r="JU232" s="11"/>
      <c r="JV232" s="11"/>
      <c r="JW232" s="11"/>
      <c r="JX232" s="11"/>
      <c r="JY232" s="11"/>
      <c r="JZ232" s="11"/>
      <c r="KA232" s="11"/>
      <c r="KB232" s="11"/>
      <c r="KC232" s="11"/>
      <c r="KD232" s="11"/>
      <c r="KE232" s="11"/>
      <c r="KF232" s="11"/>
      <c r="KG232" s="11"/>
      <c r="KH232" s="11"/>
      <c r="KI232" s="11"/>
      <c r="KJ232" s="11"/>
      <c r="KK232" s="11"/>
      <c r="KL232" s="11"/>
      <c r="KM232" s="11"/>
      <c r="KN232" s="11"/>
      <c r="KO232" s="11"/>
      <c r="KP232" s="11"/>
      <c r="KQ232" s="11"/>
      <c r="KR232" s="11"/>
      <c r="KS232" s="11"/>
      <c r="KT232" s="11"/>
      <c r="KU232" s="11"/>
    </row>
    <row r="233" spans="1:307" ht="44.25" customHeight="1" x14ac:dyDescent="0.2">
      <c r="A233" s="160"/>
      <c r="B233" s="161"/>
      <c r="C233" s="162"/>
      <c r="D233" s="163"/>
      <c r="E233" s="201"/>
      <c r="F233" s="202"/>
      <c r="G233" s="164" t="str">
        <f t="shared" si="19"/>
        <v/>
      </c>
      <c r="H233" s="203"/>
      <c r="I233" s="204"/>
      <c r="J233" s="208"/>
      <c r="K233" s="206"/>
      <c r="L233" s="207"/>
      <c r="M233" s="165" t="str">
        <f t="shared" si="16"/>
        <v/>
      </c>
      <c r="N233" s="165" t="str">
        <f t="shared" si="17"/>
        <v/>
      </c>
      <c r="O233" s="210"/>
      <c r="P233" s="243"/>
      <c r="Q233" s="211"/>
      <c r="R233" s="212"/>
      <c r="S233" s="212"/>
      <c r="T233" s="212"/>
      <c r="U233" s="166"/>
      <c r="V233" s="17"/>
      <c r="W233" s="17" t="str">
        <f t="shared" si="18"/>
        <v/>
      </c>
      <c r="X233" s="8"/>
      <c r="Y233" s="8"/>
      <c r="Z233" s="8"/>
      <c r="AA233" s="131"/>
      <c r="AB233" s="105"/>
      <c r="AC233" s="105"/>
      <c r="AD233" s="167" t="str">
        <f t="shared" si="20"/>
        <v/>
      </c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1"/>
      <c r="JF233" s="11"/>
      <c r="JG233" s="11"/>
      <c r="JH233" s="11"/>
      <c r="JI233" s="11"/>
      <c r="JJ233" s="11"/>
      <c r="JK233" s="11"/>
      <c r="JL233" s="11"/>
      <c r="JM233" s="11"/>
      <c r="JN233" s="11"/>
      <c r="JO233" s="11"/>
      <c r="JP233" s="11"/>
      <c r="JQ233" s="11"/>
      <c r="JR233" s="11"/>
      <c r="JS233" s="11"/>
      <c r="JT233" s="11"/>
      <c r="JU233" s="11"/>
      <c r="JV233" s="11"/>
      <c r="JW233" s="11"/>
      <c r="JX233" s="11"/>
      <c r="JY233" s="11"/>
      <c r="JZ233" s="11"/>
      <c r="KA233" s="11"/>
      <c r="KB233" s="11"/>
      <c r="KC233" s="11"/>
      <c r="KD233" s="11"/>
      <c r="KE233" s="11"/>
      <c r="KF233" s="11"/>
      <c r="KG233" s="11"/>
      <c r="KH233" s="11"/>
      <c r="KI233" s="11"/>
      <c r="KJ233" s="11"/>
      <c r="KK233" s="11"/>
      <c r="KL233" s="11"/>
      <c r="KM233" s="11"/>
      <c r="KN233" s="11"/>
      <c r="KO233" s="11"/>
      <c r="KP233" s="11"/>
      <c r="KQ233" s="11"/>
      <c r="KR233" s="11"/>
      <c r="KS233" s="11"/>
      <c r="KT233" s="11"/>
      <c r="KU233" s="11"/>
    </row>
    <row r="234" spans="1:307" ht="44.25" customHeight="1" x14ac:dyDescent="0.2">
      <c r="A234" s="160"/>
      <c r="B234" s="161"/>
      <c r="C234" s="162"/>
      <c r="D234" s="163"/>
      <c r="E234" s="201"/>
      <c r="F234" s="202"/>
      <c r="G234" s="164" t="str">
        <f t="shared" si="19"/>
        <v/>
      </c>
      <c r="H234" s="203"/>
      <c r="I234" s="204"/>
      <c r="J234" s="208"/>
      <c r="K234" s="206"/>
      <c r="L234" s="207"/>
      <c r="M234" s="165" t="str">
        <f t="shared" si="16"/>
        <v/>
      </c>
      <c r="N234" s="165" t="str">
        <f t="shared" si="17"/>
        <v/>
      </c>
      <c r="O234" s="210"/>
      <c r="P234" s="243"/>
      <c r="Q234" s="211"/>
      <c r="R234" s="212"/>
      <c r="S234" s="212"/>
      <c r="T234" s="212"/>
      <c r="U234" s="166"/>
      <c r="V234" s="17"/>
      <c r="W234" s="17" t="str">
        <f t="shared" si="18"/>
        <v/>
      </c>
      <c r="X234" s="8"/>
      <c r="Y234" s="8"/>
      <c r="Z234" s="8"/>
      <c r="AA234" s="131"/>
      <c r="AB234" s="105"/>
      <c r="AC234" s="105"/>
      <c r="AD234" s="167" t="str">
        <f t="shared" si="20"/>
        <v/>
      </c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  <c r="IZ234" s="11"/>
      <c r="JA234" s="11"/>
      <c r="JB234" s="11"/>
      <c r="JC234" s="11"/>
      <c r="JD234" s="11"/>
      <c r="JE234" s="11"/>
      <c r="JF234" s="11"/>
      <c r="JG234" s="11"/>
      <c r="JH234" s="11"/>
      <c r="JI234" s="11"/>
      <c r="JJ234" s="11"/>
      <c r="JK234" s="11"/>
      <c r="JL234" s="11"/>
      <c r="JM234" s="11"/>
      <c r="JN234" s="11"/>
      <c r="JO234" s="11"/>
      <c r="JP234" s="11"/>
      <c r="JQ234" s="11"/>
      <c r="JR234" s="11"/>
      <c r="JS234" s="11"/>
      <c r="JT234" s="11"/>
      <c r="JU234" s="11"/>
      <c r="JV234" s="11"/>
      <c r="JW234" s="11"/>
      <c r="JX234" s="11"/>
      <c r="JY234" s="11"/>
      <c r="JZ234" s="11"/>
      <c r="KA234" s="11"/>
      <c r="KB234" s="11"/>
      <c r="KC234" s="11"/>
      <c r="KD234" s="11"/>
      <c r="KE234" s="11"/>
      <c r="KF234" s="11"/>
      <c r="KG234" s="11"/>
      <c r="KH234" s="11"/>
      <c r="KI234" s="11"/>
      <c r="KJ234" s="11"/>
      <c r="KK234" s="11"/>
      <c r="KL234" s="11"/>
      <c r="KM234" s="11"/>
      <c r="KN234" s="11"/>
      <c r="KO234" s="11"/>
      <c r="KP234" s="11"/>
      <c r="KQ234" s="11"/>
      <c r="KR234" s="11"/>
      <c r="KS234" s="11"/>
      <c r="KT234" s="11"/>
      <c r="KU234" s="11"/>
    </row>
    <row r="235" spans="1:307" ht="44.25" customHeight="1" x14ac:dyDescent="0.2">
      <c r="A235" s="160"/>
      <c r="B235" s="161"/>
      <c r="C235" s="162"/>
      <c r="D235" s="163"/>
      <c r="E235" s="201"/>
      <c r="F235" s="202"/>
      <c r="G235" s="164" t="str">
        <f t="shared" si="19"/>
        <v/>
      </c>
      <c r="H235" s="203"/>
      <c r="I235" s="204"/>
      <c r="J235" s="208"/>
      <c r="K235" s="206"/>
      <c r="L235" s="207"/>
      <c r="M235" s="165" t="str">
        <f t="shared" si="16"/>
        <v/>
      </c>
      <c r="N235" s="165" t="str">
        <f t="shared" si="17"/>
        <v/>
      </c>
      <c r="O235" s="210"/>
      <c r="P235" s="243"/>
      <c r="Q235" s="211"/>
      <c r="R235" s="212"/>
      <c r="S235" s="212"/>
      <c r="T235" s="212"/>
      <c r="U235" s="166"/>
      <c r="V235" s="17"/>
      <c r="W235" s="17" t="str">
        <f t="shared" si="18"/>
        <v/>
      </c>
      <c r="X235" s="8"/>
      <c r="Y235" s="8"/>
      <c r="Z235" s="8"/>
      <c r="AA235" s="131"/>
      <c r="AB235" s="105"/>
      <c r="AC235" s="105"/>
      <c r="AD235" s="167" t="str">
        <f t="shared" si="20"/>
        <v/>
      </c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1"/>
      <c r="JF235" s="11"/>
      <c r="JG235" s="11"/>
      <c r="JH235" s="11"/>
      <c r="JI235" s="11"/>
      <c r="JJ235" s="11"/>
      <c r="JK235" s="11"/>
      <c r="JL235" s="11"/>
      <c r="JM235" s="11"/>
      <c r="JN235" s="11"/>
      <c r="JO235" s="11"/>
      <c r="JP235" s="11"/>
      <c r="JQ235" s="11"/>
      <c r="JR235" s="11"/>
      <c r="JS235" s="11"/>
      <c r="JT235" s="11"/>
      <c r="JU235" s="11"/>
      <c r="JV235" s="11"/>
      <c r="JW235" s="11"/>
      <c r="JX235" s="11"/>
      <c r="JY235" s="11"/>
      <c r="JZ235" s="11"/>
      <c r="KA235" s="11"/>
      <c r="KB235" s="11"/>
      <c r="KC235" s="11"/>
      <c r="KD235" s="11"/>
      <c r="KE235" s="11"/>
      <c r="KF235" s="11"/>
      <c r="KG235" s="11"/>
      <c r="KH235" s="11"/>
      <c r="KI235" s="11"/>
      <c r="KJ235" s="11"/>
      <c r="KK235" s="11"/>
      <c r="KL235" s="11"/>
      <c r="KM235" s="11"/>
      <c r="KN235" s="11"/>
      <c r="KO235" s="11"/>
      <c r="KP235" s="11"/>
      <c r="KQ235" s="11"/>
      <c r="KR235" s="11"/>
      <c r="KS235" s="11"/>
      <c r="KT235" s="11"/>
      <c r="KU235" s="11"/>
    </row>
    <row r="236" spans="1:307" ht="44.25" customHeight="1" x14ac:dyDescent="0.2">
      <c r="A236" s="160"/>
      <c r="B236" s="161"/>
      <c r="C236" s="162"/>
      <c r="D236" s="163"/>
      <c r="E236" s="201"/>
      <c r="F236" s="202"/>
      <c r="G236" s="164" t="str">
        <f t="shared" si="19"/>
        <v/>
      </c>
      <c r="H236" s="203"/>
      <c r="I236" s="204"/>
      <c r="J236" s="208"/>
      <c r="K236" s="206"/>
      <c r="L236" s="207"/>
      <c r="M236" s="165" t="str">
        <f t="shared" si="16"/>
        <v/>
      </c>
      <c r="N236" s="165" t="str">
        <f t="shared" si="17"/>
        <v/>
      </c>
      <c r="O236" s="210"/>
      <c r="P236" s="243"/>
      <c r="Q236" s="211"/>
      <c r="R236" s="212"/>
      <c r="S236" s="212"/>
      <c r="T236" s="212"/>
      <c r="U236" s="166"/>
      <c r="V236" s="17"/>
      <c r="W236" s="17" t="str">
        <f t="shared" si="18"/>
        <v/>
      </c>
      <c r="X236" s="8"/>
      <c r="Y236" s="8"/>
      <c r="Z236" s="8"/>
      <c r="AA236" s="131"/>
      <c r="AB236" s="105"/>
      <c r="AC236" s="105"/>
      <c r="AD236" s="167" t="str">
        <f t="shared" si="20"/>
        <v/>
      </c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/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  <c r="IW236" s="11"/>
      <c r="IX236" s="11"/>
      <c r="IY236" s="11"/>
      <c r="IZ236" s="11"/>
      <c r="JA236" s="11"/>
      <c r="JB236" s="11"/>
      <c r="JC236" s="11"/>
      <c r="JD236" s="11"/>
      <c r="JE236" s="11"/>
      <c r="JF236" s="11"/>
      <c r="JG236" s="11"/>
      <c r="JH236" s="11"/>
      <c r="JI236" s="11"/>
      <c r="JJ236" s="11"/>
      <c r="JK236" s="11"/>
      <c r="JL236" s="11"/>
      <c r="JM236" s="11"/>
      <c r="JN236" s="11"/>
      <c r="JO236" s="11"/>
      <c r="JP236" s="11"/>
      <c r="JQ236" s="11"/>
      <c r="JR236" s="11"/>
      <c r="JS236" s="11"/>
      <c r="JT236" s="11"/>
      <c r="JU236" s="11"/>
      <c r="JV236" s="11"/>
      <c r="JW236" s="11"/>
      <c r="JX236" s="11"/>
      <c r="JY236" s="11"/>
      <c r="JZ236" s="11"/>
      <c r="KA236" s="11"/>
      <c r="KB236" s="11"/>
      <c r="KC236" s="11"/>
      <c r="KD236" s="11"/>
      <c r="KE236" s="11"/>
      <c r="KF236" s="11"/>
      <c r="KG236" s="11"/>
      <c r="KH236" s="11"/>
      <c r="KI236" s="11"/>
      <c r="KJ236" s="11"/>
      <c r="KK236" s="11"/>
      <c r="KL236" s="11"/>
      <c r="KM236" s="11"/>
      <c r="KN236" s="11"/>
      <c r="KO236" s="11"/>
      <c r="KP236" s="11"/>
      <c r="KQ236" s="11"/>
      <c r="KR236" s="11"/>
      <c r="KS236" s="11"/>
      <c r="KT236" s="11"/>
      <c r="KU236" s="11"/>
    </row>
    <row r="237" spans="1:307" ht="44.25" customHeight="1" x14ac:dyDescent="0.2">
      <c r="A237" s="160"/>
      <c r="B237" s="161"/>
      <c r="C237" s="162"/>
      <c r="D237" s="163"/>
      <c r="E237" s="201"/>
      <c r="F237" s="202"/>
      <c r="G237" s="164" t="str">
        <f t="shared" si="19"/>
        <v/>
      </c>
      <c r="H237" s="203"/>
      <c r="I237" s="204"/>
      <c r="J237" s="208"/>
      <c r="K237" s="206"/>
      <c r="L237" s="207"/>
      <c r="M237" s="165" t="str">
        <f t="shared" si="16"/>
        <v/>
      </c>
      <c r="N237" s="165" t="str">
        <f t="shared" si="17"/>
        <v/>
      </c>
      <c r="O237" s="210"/>
      <c r="P237" s="243"/>
      <c r="Q237" s="211"/>
      <c r="R237" s="212"/>
      <c r="S237" s="212"/>
      <c r="T237" s="212"/>
      <c r="U237" s="166"/>
      <c r="V237" s="17"/>
      <c r="W237" s="17" t="str">
        <f t="shared" si="18"/>
        <v/>
      </c>
      <c r="X237" s="8"/>
      <c r="Y237" s="8"/>
      <c r="Z237" s="8"/>
      <c r="AA237" s="131"/>
      <c r="AB237" s="105"/>
      <c r="AC237" s="105"/>
      <c r="AD237" s="167" t="str">
        <f t="shared" si="20"/>
        <v/>
      </c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  <c r="IZ237" s="11"/>
      <c r="JA237" s="11"/>
      <c r="JB237" s="11"/>
      <c r="JC237" s="11"/>
      <c r="JD237" s="11"/>
      <c r="JE237" s="11"/>
      <c r="JF237" s="11"/>
      <c r="JG237" s="11"/>
      <c r="JH237" s="11"/>
      <c r="JI237" s="11"/>
      <c r="JJ237" s="11"/>
      <c r="JK237" s="11"/>
      <c r="JL237" s="11"/>
      <c r="JM237" s="11"/>
      <c r="JN237" s="11"/>
      <c r="JO237" s="11"/>
      <c r="JP237" s="11"/>
      <c r="JQ237" s="11"/>
      <c r="JR237" s="11"/>
      <c r="JS237" s="11"/>
      <c r="JT237" s="11"/>
      <c r="JU237" s="11"/>
      <c r="JV237" s="11"/>
      <c r="JW237" s="11"/>
      <c r="JX237" s="11"/>
      <c r="JY237" s="11"/>
      <c r="JZ237" s="11"/>
      <c r="KA237" s="11"/>
      <c r="KB237" s="11"/>
      <c r="KC237" s="11"/>
      <c r="KD237" s="11"/>
      <c r="KE237" s="11"/>
      <c r="KF237" s="11"/>
      <c r="KG237" s="11"/>
      <c r="KH237" s="11"/>
      <c r="KI237" s="11"/>
      <c r="KJ237" s="11"/>
      <c r="KK237" s="11"/>
      <c r="KL237" s="11"/>
      <c r="KM237" s="11"/>
      <c r="KN237" s="11"/>
      <c r="KO237" s="11"/>
      <c r="KP237" s="11"/>
      <c r="KQ237" s="11"/>
      <c r="KR237" s="11"/>
      <c r="KS237" s="11"/>
      <c r="KT237" s="11"/>
      <c r="KU237" s="11"/>
    </row>
    <row r="238" spans="1:307" ht="44.25" customHeight="1" x14ac:dyDescent="0.2">
      <c r="A238" s="160"/>
      <c r="B238" s="161"/>
      <c r="C238" s="162"/>
      <c r="D238" s="163"/>
      <c r="E238" s="201"/>
      <c r="F238" s="202"/>
      <c r="G238" s="164" t="str">
        <f t="shared" si="19"/>
        <v/>
      </c>
      <c r="H238" s="203"/>
      <c r="I238" s="204"/>
      <c r="J238" s="208"/>
      <c r="K238" s="206"/>
      <c r="L238" s="207"/>
      <c r="M238" s="165" t="str">
        <f t="shared" si="16"/>
        <v/>
      </c>
      <c r="N238" s="165" t="str">
        <f t="shared" si="17"/>
        <v/>
      </c>
      <c r="O238" s="210"/>
      <c r="P238" s="243"/>
      <c r="Q238" s="211"/>
      <c r="R238" s="212"/>
      <c r="S238" s="212"/>
      <c r="T238" s="212"/>
      <c r="U238" s="166"/>
      <c r="V238" s="17"/>
      <c r="W238" s="17" t="str">
        <f t="shared" si="18"/>
        <v/>
      </c>
      <c r="X238" s="8"/>
      <c r="Y238" s="8"/>
      <c r="Z238" s="8"/>
      <c r="AA238" s="131"/>
      <c r="AB238" s="105"/>
      <c r="AC238" s="105"/>
      <c r="AD238" s="167" t="str">
        <f t="shared" si="20"/>
        <v/>
      </c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  <c r="IZ238" s="11"/>
      <c r="JA238" s="11"/>
      <c r="JB238" s="11"/>
      <c r="JC238" s="11"/>
      <c r="JD238" s="11"/>
      <c r="JE238" s="11"/>
      <c r="JF238" s="11"/>
      <c r="JG238" s="11"/>
      <c r="JH238" s="11"/>
      <c r="JI238" s="11"/>
      <c r="JJ238" s="11"/>
      <c r="JK238" s="11"/>
      <c r="JL238" s="11"/>
      <c r="JM238" s="11"/>
      <c r="JN238" s="11"/>
      <c r="JO238" s="11"/>
      <c r="JP238" s="11"/>
      <c r="JQ238" s="11"/>
      <c r="JR238" s="11"/>
      <c r="JS238" s="11"/>
      <c r="JT238" s="11"/>
      <c r="JU238" s="11"/>
      <c r="JV238" s="11"/>
      <c r="JW238" s="11"/>
      <c r="JX238" s="11"/>
      <c r="JY238" s="11"/>
      <c r="JZ238" s="11"/>
      <c r="KA238" s="11"/>
      <c r="KB238" s="11"/>
      <c r="KC238" s="11"/>
      <c r="KD238" s="11"/>
      <c r="KE238" s="11"/>
      <c r="KF238" s="11"/>
      <c r="KG238" s="11"/>
      <c r="KH238" s="11"/>
      <c r="KI238" s="11"/>
      <c r="KJ238" s="11"/>
      <c r="KK238" s="11"/>
      <c r="KL238" s="11"/>
      <c r="KM238" s="11"/>
      <c r="KN238" s="11"/>
      <c r="KO238" s="11"/>
      <c r="KP238" s="11"/>
      <c r="KQ238" s="11"/>
      <c r="KR238" s="11"/>
      <c r="KS238" s="11"/>
      <c r="KT238" s="11"/>
      <c r="KU238" s="11"/>
    </row>
    <row r="239" spans="1:307" ht="44.25" customHeight="1" x14ac:dyDescent="0.2">
      <c r="A239" s="160"/>
      <c r="B239" s="161"/>
      <c r="C239" s="162"/>
      <c r="D239" s="163"/>
      <c r="E239" s="201"/>
      <c r="F239" s="202"/>
      <c r="G239" s="164" t="str">
        <f t="shared" si="19"/>
        <v/>
      </c>
      <c r="H239" s="203"/>
      <c r="I239" s="204"/>
      <c r="J239" s="208"/>
      <c r="K239" s="206"/>
      <c r="L239" s="207"/>
      <c r="M239" s="165" t="str">
        <f t="shared" si="16"/>
        <v/>
      </c>
      <c r="N239" s="165" t="str">
        <f t="shared" si="17"/>
        <v/>
      </c>
      <c r="O239" s="210"/>
      <c r="P239" s="243"/>
      <c r="Q239" s="211"/>
      <c r="R239" s="212"/>
      <c r="S239" s="212"/>
      <c r="T239" s="212"/>
      <c r="U239" s="166"/>
      <c r="V239" s="17"/>
      <c r="W239" s="17" t="str">
        <f t="shared" si="18"/>
        <v/>
      </c>
      <c r="X239" s="8"/>
      <c r="Y239" s="8"/>
      <c r="Z239" s="8"/>
      <c r="AA239" s="131"/>
      <c r="AB239" s="105"/>
      <c r="AC239" s="105"/>
      <c r="AD239" s="167" t="str">
        <f t="shared" si="20"/>
        <v/>
      </c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1"/>
      <c r="JD239" s="11"/>
      <c r="JE239" s="11"/>
      <c r="JF239" s="11"/>
      <c r="JG239" s="11"/>
      <c r="JH239" s="11"/>
      <c r="JI239" s="11"/>
      <c r="JJ239" s="11"/>
      <c r="JK239" s="11"/>
      <c r="JL239" s="11"/>
      <c r="JM239" s="11"/>
      <c r="JN239" s="11"/>
      <c r="JO239" s="11"/>
      <c r="JP239" s="11"/>
      <c r="JQ239" s="11"/>
      <c r="JR239" s="11"/>
      <c r="JS239" s="11"/>
      <c r="JT239" s="11"/>
      <c r="JU239" s="11"/>
      <c r="JV239" s="11"/>
      <c r="JW239" s="11"/>
      <c r="JX239" s="11"/>
      <c r="JY239" s="11"/>
      <c r="JZ239" s="11"/>
      <c r="KA239" s="11"/>
      <c r="KB239" s="11"/>
      <c r="KC239" s="11"/>
      <c r="KD239" s="11"/>
      <c r="KE239" s="11"/>
      <c r="KF239" s="11"/>
      <c r="KG239" s="11"/>
      <c r="KH239" s="11"/>
      <c r="KI239" s="11"/>
      <c r="KJ239" s="11"/>
      <c r="KK239" s="11"/>
      <c r="KL239" s="11"/>
      <c r="KM239" s="11"/>
      <c r="KN239" s="11"/>
      <c r="KO239" s="11"/>
      <c r="KP239" s="11"/>
      <c r="KQ239" s="11"/>
      <c r="KR239" s="11"/>
      <c r="KS239" s="11"/>
      <c r="KT239" s="11"/>
      <c r="KU239" s="11"/>
    </row>
    <row r="240" spans="1:307" ht="44.25" customHeight="1" x14ac:dyDescent="0.2">
      <c r="A240" s="160"/>
      <c r="B240" s="161"/>
      <c r="C240" s="162"/>
      <c r="D240" s="163"/>
      <c r="E240" s="201"/>
      <c r="F240" s="202"/>
      <c r="G240" s="164" t="str">
        <f t="shared" si="19"/>
        <v/>
      </c>
      <c r="H240" s="203"/>
      <c r="I240" s="204"/>
      <c r="J240" s="208"/>
      <c r="K240" s="206"/>
      <c r="L240" s="207"/>
      <c r="M240" s="165" t="str">
        <f t="shared" si="16"/>
        <v/>
      </c>
      <c r="N240" s="165" t="str">
        <f t="shared" si="17"/>
        <v/>
      </c>
      <c r="O240" s="210"/>
      <c r="P240" s="243"/>
      <c r="Q240" s="211"/>
      <c r="R240" s="212"/>
      <c r="S240" s="212"/>
      <c r="T240" s="212"/>
      <c r="U240" s="166"/>
      <c r="V240" s="17"/>
      <c r="W240" s="17" t="str">
        <f t="shared" si="18"/>
        <v/>
      </c>
      <c r="X240" s="8"/>
      <c r="Y240" s="8"/>
      <c r="Z240" s="8"/>
      <c r="AA240" s="131"/>
      <c r="AB240" s="105"/>
      <c r="AC240" s="105"/>
      <c r="AD240" s="167" t="str">
        <f t="shared" si="20"/>
        <v/>
      </c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1"/>
      <c r="JD240" s="11"/>
      <c r="JE240" s="11"/>
      <c r="JF240" s="11"/>
      <c r="JG240" s="11"/>
      <c r="JH240" s="11"/>
      <c r="JI240" s="11"/>
      <c r="JJ240" s="11"/>
      <c r="JK240" s="11"/>
      <c r="JL240" s="11"/>
      <c r="JM240" s="11"/>
      <c r="JN240" s="11"/>
      <c r="JO240" s="11"/>
      <c r="JP240" s="11"/>
      <c r="JQ240" s="11"/>
      <c r="JR240" s="11"/>
      <c r="JS240" s="11"/>
      <c r="JT240" s="11"/>
      <c r="JU240" s="11"/>
      <c r="JV240" s="11"/>
      <c r="JW240" s="11"/>
      <c r="JX240" s="11"/>
      <c r="JY240" s="11"/>
      <c r="JZ240" s="11"/>
      <c r="KA240" s="11"/>
      <c r="KB240" s="11"/>
      <c r="KC240" s="11"/>
      <c r="KD240" s="11"/>
      <c r="KE240" s="11"/>
      <c r="KF240" s="11"/>
      <c r="KG240" s="11"/>
      <c r="KH240" s="11"/>
      <c r="KI240" s="11"/>
      <c r="KJ240" s="11"/>
      <c r="KK240" s="11"/>
      <c r="KL240" s="11"/>
      <c r="KM240" s="11"/>
      <c r="KN240" s="11"/>
      <c r="KO240" s="11"/>
      <c r="KP240" s="11"/>
      <c r="KQ240" s="11"/>
      <c r="KR240" s="11"/>
      <c r="KS240" s="11"/>
      <c r="KT240" s="11"/>
      <c r="KU240" s="11"/>
    </row>
    <row r="241" spans="1:307" ht="44.25" customHeight="1" x14ac:dyDescent="0.2">
      <c r="A241" s="160"/>
      <c r="B241" s="161"/>
      <c r="C241" s="162"/>
      <c r="D241" s="163"/>
      <c r="E241" s="201"/>
      <c r="F241" s="202"/>
      <c r="G241" s="164" t="str">
        <f t="shared" si="19"/>
        <v/>
      </c>
      <c r="H241" s="203"/>
      <c r="I241" s="204"/>
      <c r="J241" s="208"/>
      <c r="K241" s="206"/>
      <c r="L241" s="207"/>
      <c r="M241" s="165" t="str">
        <f t="shared" si="16"/>
        <v/>
      </c>
      <c r="N241" s="165" t="str">
        <f t="shared" si="17"/>
        <v/>
      </c>
      <c r="O241" s="210"/>
      <c r="P241" s="243"/>
      <c r="Q241" s="211"/>
      <c r="R241" s="212"/>
      <c r="S241" s="212"/>
      <c r="T241" s="212"/>
      <c r="U241" s="166"/>
      <c r="V241" s="17"/>
      <c r="W241" s="17" t="str">
        <f t="shared" si="18"/>
        <v/>
      </c>
      <c r="X241" s="8"/>
      <c r="Y241" s="8"/>
      <c r="Z241" s="8"/>
      <c r="AA241" s="131"/>
      <c r="AB241" s="105"/>
      <c r="AC241" s="105"/>
      <c r="AD241" s="167" t="str">
        <f t="shared" si="20"/>
        <v/>
      </c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  <c r="IW241" s="11"/>
      <c r="IX241" s="11"/>
      <c r="IY241" s="11"/>
      <c r="IZ241" s="11"/>
      <c r="JA241" s="11"/>
      <c r="JB241" s="11"/>
      <c r="JC241" s="11"/>
      <c r="JD241" s="11"/>
      <c r="JE241" s="11"/>
      <c r="JF241" s="11"/>
      <c r="JG241" s="11"/>
      <c r="JH241" s="11"/>
      <c r="JI241" s="11"/>
      <c r="JJ241" s="11"/>
      <c r="JK241" s="11"/>
      <c r="JL241" s="11"/>
      <c r="JM241" s="11"/>
      <c r="JN241" s="11"/>
      <c r="JO241" s="11"/>
      <c r="JP241" s="11"/>
      <c r="JQ241" s="11"/>
      <c r="JR241" s="11"/>
      <c r="JS241" s="11"/>
      <c r="JT241" s="11"/>
      <c r="JU241" s="11"/>
      <c r="JV241" s="11"/>
      <c r="JW241" s="11"/>
      <c r="JX241" s="11"/>
      <c r="JY241" s="11"/>
      <c r="JZ241" s="11"/>
      <c r="KA241" s="11"/>
      <c r="KB241" s="11"/>
      <c r="KC241" s="11"/>
      <c r="KD241" s="11"/>
      <c r="KE241" s="11"/>
      <c r="KF241" s="11"/>
      <c r="KG241" s="11"/>
      <c r="KH241" s="11"/>
      <c r="KI241" s="11"/>
      <c r="KJ241" s="11"/>
      <c r="KK241" s="11"/>
      <c r="KL241" s="11"/>
      <c r="KM241" s="11"/>
      <c r="KN241" s="11"/>
      <c r="KO241" s="11"/>
      <c r="KP241" s="11"/>
      <c r="KQ241" s="11"/>
      <c r="KR241" s="11"/>
      <c r="KS241" s="11"/>
      <c r="KT241" s="11"/>
      <c r="KU241" s="11"/>
    </row>
    <row r="242" spans="1:307" ht="44.25" customHeight="1" x14ac:dyDescent="0.2">
      <c r="A242" s="160"/>
      <c r="B242" s="161"/>
      <c r="C242" s="162"/>
      <c r="D242" s="163"/>
      <c r="E242" s="201"/>
      <c r="F242" s="202"/>
      <c r="G242" s="164" t="str">
        <f t="shared" si="19"/>
        <v/>
      </c>
      <c r="H242" s="203"/>
      <c r="I242" s="204"/>
      <c r="J242" s="208"/>
      <c r="K242" s="206"/>
      <c r="L242" s="207"/>
      <c r="M242" s="165" t="str">
        <f t="shared" si="16"/>
        <v/>
      </c>
      <c r="N242" s="165" t="str">
        <f t="shared" si="17"/>
        <v/>
      </c>
      <c r="O242" s="210"/>
      <c r="P242" s="243"/>
      <c r="Q242" s="211"/>
      <c r="R242" s="212"/>
      <c r="S242" s="212"/>
      <c r="T242" s="212"/>
      <c r="U242" s="166"/>
      <c r="V242" s="17"/>
      <c r="W242" s="17" t="str">
        <f t="shared" si="18"/>
        <v/>
      </c>
      <c r="X242" s="8"/>
      <c r="Y242" s="8"/>
      <c r="Z242" s="8"/>
      <c r="AA242" s="131"/>
      <c r="AB242" s="105"/>
      <c r="AC242" s="105"/>
      <c r="AD242" s="167" t="str">
        <f t="shared" si="20"/>
        <v/>
      </c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  <c r="IW242" s="11"/>
      <c r="IX242" s="11"/>
      <c r="IY242" s="11"/>
      <c r="IZ242" s="11"/>
      <c r="JA242" s="11"/>
      <c r="JB242" s="11"/>
      <c r="JC242" s="11"/>
      <c r="JD242" s="11"/>
      <c r="JE242" s="11"/>
      <c r="JF242" s="11"/>
      <c r="JG242" s="11"/>
      <c r="JH242" s="11"/>
      <c r="JI242" s="11"/>
      <c r="JJ242" s="11"/>
      <c r="JK242" s="11"/>
      <c r="JL242" s="11"/>
      <c r="JM242" s="11"/>
      <c r="JN242" s="11"/>
      <c r="JO242" s="11"/>
      <c r="JP242" s="11"/>
      <c r="JQ242" s="11"/>
      <c r="JR242" s="11"/>
      <c r="JS242" s="11"/>
      <c r="JT242" s="11"/>
      <c r="JU242" s="11"/>
      <c r="JV242" s="11"/>
      <c r="JW242" s="11"/>
      <c r="JX242" s="11"/>
      <c r="JY242" s="11"/>
      <c r="JZ242" s="11"/>
      <c r="KA242" s="11"/>
      <c r="KB242" s="11"/>
      <c r="KC242" s="11"/>
      <c r="KD242" s="11"/>
      <c r="KE242" s="11"/>
      <c r="KF242" s="11"/>
      <c r="KG242" s="11"/>
      <c r="KH242" s="11"/>
      <c r="KI242" s="11"/>
      <c r="KJ242" s="11"/>
      <c r="KK242" s="11"/>
      <c r="KL242" s="11"/>
      <c r="KM242" s="11"/>
      <c r="KN242" s="11"/>
      <c r="KO242" s="11"/>
      <c r="KP242" s="11"/>
      <c r="KQ242" s="11"/>
      <c r="KR242" s="11"/>
      <c r="KS242" s="11"/>
      <c r="KT242" s="11"/>
      <c r="KU242" s="11"/>
    </row>
    <row r="243" spans="1:307" ht="44.25" customHeight="1" x14ac:dyDescent="0.2">
      <c r="A243" s="160"/>
      <c r="B243" s="161"/>
      <c r="C243" s="162"/>
      <c r="D243" s="163"/>
      <c r="E243" s="201"/>
      <c r="F243" s="202"/>
      <c r="G243" s="164" t="str">
        <f t="shared" si="19"/>
        <v/>
      </c>
      <c r="H243" s="203"/>
      <c r="I243" s="204"/>
      <c r="J243" s="208"/>
      <c r="K243" s="206"/>
      <c r="L243" s="207"/>
      <c r="M243" s="165" t="str">
        <f t="shared" si="16"/>
        <v/>
      </c>
      <c r="N243" s="165" t="str">
        <f t="shared" si="17"/>
        <v/>
      </c>
      <c r="O243" s="210"/>
      <c r="P243" s="243"/>
      <c r="Q243" s="211"/>
      <c r="R243" s="212"/>
      <c r="S243" s="212"/>
      <c r="T243" s="212"/>
      <c r="U243" s="166"/>
      <c r="V243" s="17"/>
      <c r="W243" s="17" t="str">
        <f t="shared" si="18"/>
        <v/>
      </c>
      <c r="X243" s="8"/>
      <c r="Y243" s="8"/>
      <c r="Z243" s="8"/>
      <c r="AA243" s="131"/>
      <c r="AB243" s="105"/>
      <c r="AC243" s="105"/>
      <c r="AD243" s="167" t="str">
        <f t="shared" si="20"/>
        <v/>
      </c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  <c r="IZ243" s="11"/>
      <c r="JA243" s="11"/>
      <c r="JB243" s="11"/>
      <c r="JC243" s="11"/>
      <c r="JD243" s="11"/>
      <c r="JE243" s="11"/>
      <c r="JF243" s="11"/>
      <c r="JG243" s="11"/>
      <c r="JH243" s="11"/>
      <c r="JI243" s="11"/>
      <c r="JJ243" s="11"/>
      <c r="JK243" s="11"/>
      <c r="JL243" s="11"/>
      <c r="JM243" s="11"/>
      <c r="JN243" s="11"/>
      <c r="JO243" s="11"/>
      <c r="JP243" s="11"/>
      <c r="JQ243" s="11"/>
      <c r="JR243" s="11"/>
      <c r="JS243" s="11"/>
      <c r="JT243" s="11"/>
      <c r="JU243" s="11"/>
      <c r="JV243" s="11"/>
      <c r="JW243" s="11"/>
      <c r="JX243" s="11"/>
      <c r="JY243" s="11"/>
      <c r="JZ243" s="11"/>
      <c r="KA243" s="11"/>
      <c r="KB243" s="11"/>
      <c r="KC243" s="11"/>
      <c r="KD243" s="11"/>
      <c r="KE243" s="11"/>
      <c r="KF243" s="11"/>
      <c r="KG243" s="11"/>
      <c r="KH243" s="11"/>
      <c r="KI243" s="11"/>
      <c r="KJ243" s="11"/>
      <c r="KK243" s="11"/>
      <c r="KL243" s="11"/>
      <c r="KM243" s="11"/>
      <c r="KN243" s="11"/>
      <c r="KO243" s="11"/>
      <c r="KP243" s="11"/>
      <c r="KQ243" s="11"/>
      <c r="KR243" s="11"/>
      <c r="KS243" s="11"/>
      <c r="KT243" s="11"/>
      <c r="KU243" s="11"/>
    </row>
    <row r="244" spans="1:307" ht="44.25" customHeight="1" x14ac:dyDescent="0.2">
      <c r="A244" s="160"/>
      <c r="B244" s="161"/>
      <c r="C244" s="162"/>
      <c r="D244" s="163"/>
      <c r="E244" s="201"/>
      <c r="F244" s="202"/>
      <c r="G244" s="164" t="str">
        <f t="shared" si="19"/>
        <v/>
      </c>
      <c r="H244" s="203"/>
      <c r="I244" s="204"/>
      <c r="J244" s="208"/>
      <c r="K244" s="206"/>
      <c r="L244" s="207"/>
      <c r="M244" s="165" t="str">
        <f t="shared" si="16"/>
        <v/>
      </c>
      <c r="N244" s="165" t="str">
        <f t="shared" si="17"/>
        <v/>
      </c>
      <c r="O244" s="210"/>
      <c r="P244" s="243"/>
      <c r="Q244" s="211"/>
      <c r="R244" s="212"/>
      <c r="S244" s="212"/>
      <c r="T244" s="212"/>
      <c r="U244" s="166"/>
      <c r="V244" s="17"/>
      <c r="W244" s="17" t="str">
        <f t="shared" si="18"/>
        <v/>
      </c>
      <c r="X244" s="8"/>
      <c r="Y244" s="8"/>
      <c r="Z244" s="8"/>
      <c r="AA244" s="131"/>
      <c r="AB244" s="105"/>
      <c r="AC244" s="105"/>
      <c r="AD244" s="167" t="str">
        <f t="shared" si="20"/>
        <v/>
      </c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  <c r="IZ244" s="11"/>
      <c r="JA244" s="11"/>
      <c r="JB244" s="11"/>
      <c r="JC244" s="11"/>
      <c r="JD244" s="11"/>
      <c r="JE244" s="11"/>
      <c r="JF244" s="11"/>
      <c r="JG244" s="11"/>
      <c r="JH244" s="11"/>
      <c r="JI244" s="11"/>
      <c r="JJ244" s="11"/>
      <c r="JK244" s="11"/>
      <c r="JL244" s="11"/>
      <c r="JM244" s="11"/>
      <c r="JN244" s="11"/>
      <c r="JO244" s="11"/>
      <c r="JP244" s="11"/>
      <c r="JQ244" s="11"/>
      <c r="JR244" s="11"/>
      <c r="JS244" s="11"/>
      <c r="JT244" s="11"/>
      <c r="JU244" s="11"/>
      <c r="JV244" s="11"/>
      <c r="JW244" s="11"/>
      <c r="JX244" s="11"/>
      <c r="JY244" s="11"/>
      <c r="JZ244" s="11"/>
      <c r="KA244" s="11"/>
      <c r="KB244" s="11"/>
      <c r="KC244" s="11"/>
      <c r="KD244" s="11"/>
      <c r="KE244" s="11"/>
      <c r="KF244" s="11"/>
      <c r="KG244" s="11"/>
      <c r="KH244" s="11"/>
      <c r="KI244" s="11"/>
      <c r="KJ244" s="11"/>
      <c r="KK244" s="11"/>
      <c r="KL244" s="11"/>
      <c r="KM244" s="11"/>
      <c r="KN244" s="11"/>
      <c r="KO244" s="11"/>
      <c r="KP244" s="11"/>
      <c r="KQ244" s="11"/>
      <c r="KR244" s="11"/>
      <c r="KS244" s="11"/>
      <c r="KT244" s="11"/>
      <c r="KU244" s="11"/>
    </row>
    <row r="245" spans="1:307" ht="44.25" customHeight="1" x14ac:dyDescent="0.2">
      <c r="A245" s="160"/>
      <c r="B245" s="161"/>
      <c r="C245" s="162"/>
      <c r="D245" s="163"/>
      <c r="E245" s="201"/>
      <c r="F245" s="202"/>
      <c r="G245" s="164" t="str">
        <f t="shared" si="19"/>
        <v/>
      </c>
      <c r="H245" s="203"/>
      <c r="I245" s="204"/>
      <c r="J245" s="208"/>
      <c r="K245" s="206"/>
      <c r="L245" s="207"/>
      <c r="M245" s="165" t="str">
        <f t="shared" si="16"/>
        <v/>
      </c>
      <c r="N245" s="165" t="str">
        <f t="shared" si="17"/>
        <v/>
      </c>
      <c r="O245" s="210"/>
      <c r="P245" s="243"/>
      <c r="Q245" s="211"/>
      <c r="R245" s="212"/>
      <c r="S245" s="212"/>
      <c r="T245" s="212"/>
      <c r="U245" s="166"/>
      <c r="V245" s="17"/>
      <c r="W245" s="17" t="str">
        <f t="shared" si="18"/>
        <v/>
      </c>
      <c r="X245" s="8"/>
      <c r="Y245" s="8"/>
      <c r="Z245" s="8"/>
      <c r="AA245" s="131"/>
      <c r="AB245" s="105"/>
      <c r="AC245" s="105"/>
      <c r="AD245" s="167" t="str">
        <f t="shared" si="20"/>
        <v/>
      </c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  <c r="IZ245" s="11"/>
      <c r="JA245" s="11"/>
      <c r="JB245" s="11"/>
      <c r="JC245" s="11"/>
      <c r="JD245" s="11"/>
      <c r="JE245" s="11"/>
      <c r="JF245" s="11"/>
      <c r="JG245" s="11"/>
      <c r="JH245" s="11"/>
      <c r="JI245" s="11"/>
      <c r="JJ245" s="11"/>
      <c r="JK245" s="11"/>
      <c r="JL245" s="11"/>
      <c r="JM245" s="11"/>
      <c r="JN245" s="11"/>
      <c r="JO245" s="11"/>
      <c r="JP245" s="11"/>
      <c r="JQ245" s="11"/>
      <c r="JR245" s="11"/>
      <c r="JS245" s="11"/>
      <c r="JT245" s="11"/>
      <c r="JU245" s="11"/>
      <c r="JV245" s="11"/>
      <c r="JW245" s="11"/>
      <c r="JX245" s="11"/>
      <c r="JY245" s="11"/>
      <c r="JZ245" s="11"/>
      <c r="KA245" s="11"/>
      <c r="KB245" s="11"/>
      <c r="KC245" s="11"/>
      <c r="KD245" s="11"/>
      <c r="KE245" s="11"/>
      <c r="KF245" s="11"/>
      <c r="KG245" s="11"/>
      <c r="KH245" s="11"/>
      <c r="KI245" s="11"/>
      <c r="KJ245" s="11"/>
      <c r="KK245" s="11"/>
      <c r="KL245" s="11"/>
      <c r="KM245" s="11"/>
      <c r="KN245" s="11"/>
      <c r="KO245" s="11"/>
      <c r="KP245" s="11"/>
      <c r="KQ245" s="11"/>
      <c r="KR245" s="11"/>
      <c r="KS245" s="11"/>
      <c r="KT245" s="11"/>
      <c r="KU245" s="11"/>
    </row>
    <row r="246" spans="1:307" ht="44.25" customHeight="1" x14ac:dyDescent="0.2">
      <c r="A246" s="160"/>
      <c r="B246" s="161"/>
      <c r="C246" s="162"/>
      <c r="D246" s="163"/>
      <c r="E246" s="201"/>
      <c r="F246" s="202"/>
      <c r="G246" s="164" t="str">
        <f t="shared" si="19"/>
        <v/>
      </c>
      <c r="H246" s="203"/>
      <c r="I246" s="204"/>
      <c r="J246" s="208"/>
      <c r="K246" s="206"/>
      <c r="L246" s="207"/>
      <c r="M246" s="165" t="str">
        <f t="shared" si="16"/>
        <v/>
      </c>
      <c r="N246" s="165" t="str">
        <f t="shared" si="17"/>
        <v/>
      </c>
      <c r="O246" s="210"/>
      <c r="P246" s="243"/>
      <c r="Q246" s="211"/>
      <c r="R246" s="212"/>
      <c r="S246" s="212"/>
      <c r="T246" s="212"/>
      <c r="U246" s="166"/>
      <c r="V246" s="17"/>
      <c r="W246" s="17" t="str">
        <f t="shared" si="18"/>
        <v/>
      </c>
      <c r="X246" s="8"/>
      <c r="Y246" s="8"/>
      <c r="Z246" s="8"/>
      <c r="AA246" s="131"/>
      <c r="AB246" s="105"/>
      <c r="AC246" s="105"/>
      <c r="AD246" s="167" t="str">
        <f t="shared" si="20"/>
        <v/>
      </c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  <c r="IW246" s="11"/>
      <c r="IX246" s="11"/>
      <c r="IY246" s="11"/>
      <c r="IZ246" s="11"/>
      <c r="JA246" s="11"/>
      <c r="JB246" s="11"/>
      <c r="JC246" s="11"/>
      <c r="JD246" s="11"/>
      <c r="JE246" s="11"/>
      <c r="JF246" s="11"/>
      <c r="JG246" s="11"/>
      <c r="JH246" s="11"/>
      <c r="JI246" s="11"/>
      <c r="JJ246" s="11"/>
      <c r="JK246" s="11"/>
      <c r="JL246" s="11"/>
      <c r="JM246" s="11"/>
      <c r="JN246" s="11"/>
      <c r="JO246" s="11"/>
      <c r="JP246" s="11"/>
      <c r="JQ246" s="11"/>
      <c r="JR246" s="11"/>
      <c r="JS246" s="11"/>
      <c r="JT246" s="11"/>
      <c r="JU246" s="11"/>
      <c r="JV246" s="11"/>
      <c r="JW246" s="11"/>
      <c r="JX246" s="11"/>
      <c r="JY246" s="11"/>
      <c r="JZ246" s="11"/>
      <c r="KA246" s="11"/>
      <c r="KB246" s="11"/>
      <c r="KC246" s="11"/>
      <c r="KD246" s="11"/>
      <c r="KE246" s="11"/>
      <c r="KF246" s="11"/>
      <c r="KG246" s="11"/>
      <c r="KH246" s="11"/>
      <c r="KI246" s="11"/>
      <c r="KJ246" s="11"/>
      <c r="KK246" s="11"/>
      <c r="KL246" s="11"/>
      <c r="KM246" s="11"/>
      <c r="KN246" s="11"/>
      <c r="KO246" s="11"/>
      <c r="KP246" s="11"/>
      <c r="KQ246" s="11"/>
      <c r="KR246" s="11"/>
      <c r="KS246" s="11"/>
      <c r="KT246" s="11"/>
      <c r="KU246" s="11"/>
    </row>
    <row r="247" spans="1:307" ht="44.25" customHeight="1" x14ac:dyDescent="0.2">
      <c r="A247" s="160"/>
      <c r="B247" s="161"/>
      <c r="C247" s="162"/>
      <c r="D247" s="163"/>
      <c r="E247" s="201"/>
      <c r="F247" s="202"/>
      <c r="G247" s="164" t="str">
        <f t="shared" si="19"/>
        <v/>
      </c>
      <c r="H247" s="203"/>
      <c r="I247" s="204"/>
      <c r="J247" s="208"/>
      <c r="K247" s="206"/>
      <c r="L247" s="207"/>
      <c r="M247" s="165" t="str">
        <f t="shared" si="16"/>
        <v/>
      </c>
      <c r="N247" s="165" t="str">
        <f t="shared" si="17"/>
        <v/>
      </c>
      <c r="O247" s="210"/>
      <c r="P247" s="243"/>
      <c r="Q247" s="211"/>
      <c r="R247" s="212"/>
      <c r="S247" s="212"/>
      <c r="T247" s="212"/>
      <c r="U247" s="166"/>
      <c r="V247" s="17"/>
      <c r="W247" s="17" t="str">
        <f t="shared" si="18"/>
        <v/>
      </c>
      <c r="X247" s="8"/>
      <c r="Y247" s="8"/>
      <c r="Z247" s="8"/>
      <c r="AA247" s="131"/>
      <c r="AB247" s="105"/>
      <c r="AC247" s="105"/>
      <c r="AD247" s="167" t="str">
        <f t="shared" si="20"/>
        <v/>
      </c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  <c r="IW247" s="11"/>
      <c r="IX247" s="11"/>
      <c r="IY247" s="11"/>
      <c r="IZ247" s="11"/>
      <c r="JA247" s="11"/>
      <c r="JB247" s="11"/>
      <c r="JC247" s="11"/>
      <c r="JD247" s="11"/>
      <c r="JE247" s="11"/>
      <c r="JF247" s="11"/>
      <c r="JG247" s="11"/>
      <c r="JH247" s="11"/>
      <c r="JI247" s="11"/>
      <c r="JJ247" s="11"/>
      <c r="JK247" s="11"/>
      <c r="JL247" s="11"/>
      <c r="JM247" s="11"/>
      <c r="JN247" s="11"/>
      <c r="JO247" s="11"/>
      <c r="JP247" s="11"/>
      <c r="JQ247" s="11"/>
      <c r="JR247" s="11"/>
      <c r="JS247" s="11"/>
      <c r="JT247" s="11"/>
      <c r="JU247" s="11"/>
      <c r="JV247" s="11"/>
      <c r="JW247" s="11"/>
      <c r="JX247" s="11"/>
      <c r="JY247" s="11"/>
      <c r="JZ247" s="11"/>
      <c r="KA247" s="11"/>
      <c r="KB247" s="11"/>
      <c r="KC247" s="11"/>
      <c r="KD247" s="11"/>
      <c r="KE247" s="11"/>
      <c r="KF247" s="11"/>
      <c r="KG247" s="11"/>
      <c r="KH247" s="11"/>
      <c r="KI247" s="11"/>
      <c r="KJ247" s="11"/>
      <c r="KK247" s="11"/>
      <c r="KL247" s="11"/>
      <c r="KM247" s="11"/>
      <c r="KN247" s="11"/>
      <c r="KO247" s="11"/>
      <c r="KP247" s="11"/>
      <c r="KQ247" s="11"/>
      <c r="KR247" s="11"/>
      <c r="KS247" s="11"/>
      <c r="KT247" s="11"/>
      <c r="KU247" s="11"/>
    </row>
    <row r="248" spans="1:307" ht="44.25" customHeight="1" x14ac:dyDescent="0.2">
      <c r="A248" s="160"/>
      <c r="B248" s="161"/>
      <c r="C248" s="162"/>
      <c r="D248" s="163"/>
      <c r="E248" s="201"/>
      <c r="F248" s="202"/>
      <c r="G248" s="164" t="str">
        <f t="shared" si="19"/>
        <v/>
      </c>
      <c r="H248" s="203"/>
      <c r="I248" s="204"/>
      <c r="J248" s="208"/>
      <c r="K248" s="206"/>
      <c r="L248" s="207"/>
      <c r="M248" s="165" t="str">
        <f t="shared" si="16"/>
        <v/>
      </c>
      <c r="N248" s="165" t="str">
        <f t="shared" si="17"/>
        <v/>
      </c>
      <c r="O248" s="210"/>
      <c r="P248" s="243"/>
      <c r="Q248" s="211"/>
      <c r="R248" s="212"/>
      <c r="S248" s="212"/>
      <c r="T248" s="212"/>
      <c r="U248" s="166"/>
      <c r="V248" s="17"/>
      <c r="W248" s="17" t="str">
        <f t="shared" si="18"/>
        <v/>
      </c>
      <c r="X248" s="8"/>
      <c r="Y248" s="8"/>
      <c r="Z248" s="8"/>
      <c r="AA248" s="131"/>
      <c r="AB248" s="105"/>
      <c r="AC248" s="105"/>
      <c r="AD248" s="167" t="str">
        <f t="shared" si="20"/>
        <v/>
      </c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  <c r="IW248" s="11"/>
      <c r="IX248" s="11"/>
      <c r="IY248" s="11"/>
      <c r="IZ248" s="11"/>
      <c r="JA248" s="11"/>
      <c r="JB248" s="11"/>
      <c r="JC248" s="11"/>
      <c r="JD248" s="11"/>
      <c r="JE248" s="11"/>
      <c r="JF248" s="11"/>
      <c r="JG248" s="11"/>
      <c r="JH248" s="11"/>
      <c r="JI248" s="11"/>
      <c r="JJ248" s="11"/>
      <c r="JK248" s="11"/>
      <c r="JL248" s="11"/>
      <c r="JM248" s="11"/>
      <c r="JN248" s="11"/>
      <c r="JO248" s="11"/>
      <c r="JP248" s="11"/>
      <c r="JQ248" s="11"/>
      <c r="JR248" s="11"/>
      <c r="JS248" s="11"/>
      <c r="JT248" s="11"/>
      <c r="JU248" s="11"/>
      <c r="JV248" s="11"/>
      <c r="JW248" s="11"/>
      <c r="JX248" s="11"/>
      <c r="JY248" s="11"/>
      <c r="JZ248" s="11"/>
      <c r="KA248" s="11"/>
      <c r="KB248" s="11"/>
      <c r="KC248" s="11"/>
      <c r="KD248" s="11"/>
      <c r="KE248" s="11"/>
      <c r="KF248" s="11"/>
      <c r="KG248" s="11"/>
      <c r="KH248" s="11"/>
      <c r="KI248" s="11"/>
      <c r="KJ248" s="11"/>
      <c r="KK248" s="11"/>
      <c r="KL248" s="11"/>
      <c r="KM248" s="11"/>
      <c r="KN248" s="11"/>
      <c r="KO248" s="11"/>
      <c r="KP248" s="11"/>
      <c r="KQ248" s="11"/>
      <c r="KR248" s="11"/>
      <c r="KS248" s="11"/>
      <c r="KT248" s="11"/>
      <c r="KU248" s="11"/>
    </row>
    <row r="249" spans="1:307" ht="44.25" customHeight="1" x14ac:dyDescent="0.2">
      <c r="A249" s="160"/>
      <c r="B249" s="161"/>
      <c r="C249" s="162"/>
      <c r="D249" s="163"/>
      <c r="E249" s="201"/>
      <c r="F249" s="202"/>
      <c r="G249" s="164" t="str">
        <f t="shared" si="19"/>
        <v/>
      </c>
      <c r="H249" s="203"/>
      <c r="I249" s="204"/>
      <c r="J249" s="208"/>
      <c r="K249" s="206"/>
      <c r="L249" s="207"/>
      <c r="M249" s="165" t="str">
        <f t="shared" si="16"/>
        <v/>
      </c>
      <c r="N249" s="165" t="str">
        <f t="shared" si="17"/>
        <v/>
      </c>
      <c r="O249" s="210"/>
      <c r="P249" s="243"/>
      <c r="Q249" s="211"/>
      <c r="R249" s="212"/>
      <c r="S249" s="212"/>
      <c r="T249" s="212"/>
      <c r="U249" s="166"/>
      <c r="V249" s="17"/>
      <c r="W249" s="17" t="str">
        <f t="shared" si="18"/>
        <v/>
      </c>
      <c r="X249" s="8"/>
      <c r="Y249" s="8"/>
      <c r="Z249" s="8"/>
      <c r="AA249" s="131"/>
      <c r="AB249" s="105"/>
      <c r="AC249" s="105"/>
      <c r="AD249" s="167" t="str">
        <f t="shared" si="20"/>
        <v/>
      </c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  <c r="IZ249" s="11"/>
      <c r="JA249" s="11"/>
      <c r="JB249" s="11"/>
      <c r="JC249" s="11"/>
      <c r="JD249" s="11"/>
      <c r="JE249" s="11"/>
      <c r="JF249" s="11"/>
      <c r="JG249" s="11"/>
      <c r="JH249" s="11"/>
      <c r="JI249" s="11"/>
      <c r="JJ249" s="11"/>
      <c r="JK249" s="11"/>
      <c r="JL249" s="11"/>
      <c r="JM249" s="11"/>
      <c r="JN249" s="11"/>
      <c r="JO249" s="11"/>
      <c r="JP249" s="11"/>
      <c r="JQ249" s="11"/>
      <c r="JR249" s="11"/>
      <c r="JS249" s="11"/>
      <c r="JT249" s="11"/>
      <c r="JU249" s="11"/>
      <c r="JV249" s="11"/>
      <c r="JW249" s="11"/>
      <c r="JX249" s="11"/>
      <c r="JY249" s="11"/>
      <c r="JZ249" s="11"/>
      <c r="KA249" s="11"/>
      <c r="KB249" s="11"/>
      <c r="KC249" s="11"/>
      <c r="KD249" s="11"/>
      <c r="KE249" s="11"/>
      <c r="KF249" s="11"/>
      <c r="KG249" s="11"/>
      <c r="KH249" s="11"/>
      <c r="KI249" s="11"/>
      <c r="KJ249" s="11"/>
      <c r="KK249" s="11"/>
      <c r="KL249" s="11"/>
      <c r="KM249" s="11"/>
      <c r="KN249" s="11"/>
      <c r="KO249" s="11"/>
      <c r="KP249" s="11"/>
      <c r="KQ249" s="11"/>
      <c r="KR249" s="11"/>
      <c r="KS249" s="11"/>
      <c r="KT249" s="11"/>
      <c r="KU249" s="11"/>
    </row>
    <row r="250" spans="1:307" ht="44.25" customHeight="1" x14ac:dyDescent="0.2">
      <c r="A250" s="160"/>
      <c r="B250" s="161"/>
      <c r="C250" s="162"/>
      <c r="D250" s="163"/>
      <c r="E250" s="201"/>
      <c r="F250" s="202"/>
      <c r="G250" s="164" t="str">
        <f t="shared" si="19"/>
        <v/>
      </c>
      <c r="H250" s="203"/>
      <c r="I250" s="204"/>
      <c r="J250" s="208"/>
      <c r="K250" s="206"/>
      <c r="L250" s="207"/>
      <c r="M250" s="165" t="str">
        <f t="shared" si="16"/>
        <v/>
      </c>
      <c r="N250" s="165" t="str">
        <f t="shared" si="17"/>
        <v/>
      </c>
      <c r="O250" s="210"/>
      <c r="P250" s="243"/>
      <c r="Q250" s="211"/>
      <c r="R250" s="212"/>
      <c r="S250" s="212"/>
      <c r="T250" s="212"/>
      <c r="U250" s="166"/>
      <c r="V250" s="17"/>
      <c r="W250" s="17" t="str">
        <f t="shared" si="18"/>
        <v/>
      </c>
      <c r="X250" s="8"/>
      <c r="Y250" s="8"/>
      <c r="Z250" s="8"/>
      <c r="AA250" s="131"/>
      <c r="AB250" s="105"/>
      <c r="AC250" s="105"/>
      <c r="AD250" s="167" t="str">
        <f t="shared" si="20"/>
        <v/>
      </c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  <c r="IZ250" s="11"/>
      <c r="JA250" s="11"/>
      <c r="JB250" s="11"/>
      <c r="JC250" s="11"/>
      <c r="JD250" s="11"/>
      <c r="JE250" s="11"/>
      <c r="JF250" s="11"/>
      <c r="JG250" s="11"/>
      <c r="JH250" s="11"/>
      <c r="JI250" s="11"/>
      <c r="JJ250" s="11"/>
      <c r="JK250" s="11"/>
      <c r="JL250" s="11"/>
      <c r="JM250" s="11"/>
      <c r="JN250" s="11"/>
      <c r="JO250" s="11"/>
      <c r="JP250" s="11"/>
      <c r="JQ250" s="11"/>
      <c r="JR250" s="11"/>
      <c r="JS250" s="11"/>
      <c r="JT250" s="11"/>
      <c r="JU250" s="11"/>
      <c r="JV250" s="11"/>
      <c r="JW250" s="11"/>
      <c r="JX250" s="11"/>
      <c r="JY250" s="11"/>
      <c r="JZ250" s="11"/>
      <c r="KA250" s="11"/>
      <c r="KB250" s="11"/>
      <c r="KC250" s="11"/>
      <c r="KD250" s="11"/>
      <c r="KE250" s="11"/>
      <c r="KF250" s="11"/>
      <c r="KG250" s="11"/>
      <c r="KH250" s="11"/>
      <c r="KI250" s="11"/>
      <c r="KJ250" s="11"/>
      <c r="KK250" s="11"/>
      <c r="KL250" s="11"/>
      <c r="KM250" s="11"/>
      <c r="KN250" s="11"/>
      <c r="KO250" s="11"/>
      <c r="KP250" s="11"/>
      <c r="KQ250" s="11"/>
      <c r="KR250" s="11"/>
      <c r="KS250" s="11"/>
      <c r="KT250" s="11"/>
      <c r="KU250" s="11"/>
    </row>
    <row r="251" spans="1:307" ht="44.25" customHeight="1" x14ac:dyDescent="0.2">
      <c r="A251" s="160"/>
      <c r="B251" s="161"/>
      <c r="C251" s="162"/>
      <c r="D251" s="163"/>
      <c r="E251" s="201"/>
      <c r="F251" s="202"/>
      <c r="G251" s="164" t="str">
        <f t="shared" si="19"/>
        <v/>
      </c>
      <c r="H251" s="203"/>
      <c r="I251" s="204"/>
      <c r="J251" s="208"/>
      <c r="K251" s="206"/>
      <c r="L251" s="207"/>
      <c r="M251" s="165" t="str">
        <f t="shared" si="16"/>
        <v/>
      </c>
      <c r="N251" s="165" t="str">
        <f t="shared" si="17"/>
        <v/>
      </c>
      <c r="O251" s="210"/>
      <c r="P251" s="243"/>
      <c r="Q251" s="211"/>
      <c r="R251" s="212"/>
      <c r="S251" s="212"/>
      <c r="T251" s="212"/>
      <c r="U251" s="166"/>
      <c r="V251" s="17"/>
      <c r="W251" s="17" t="str">
        <f t="shared" si="18"/>
        <v/>
      </c>
      <c r="X251" s="8"/>
      <c r="Y251" s="8"/>
      <c r="Z251" s="8"/>
      <c r="AA251" s="131"/>
      <c r="AB251" s="105"/>
      <c r="AC251" s="105"/>
      <c r="AD251" s="167" t="str">
        <f t="shared" si="20"/>
        <v/>
      </c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  <c r="IZ251" s="11"/>
      <c r="JA251" s="11"/>
      <c r="JB251" s="11"/>
      <c r="JC251" s="11"/>
      <c r="JD251" s="11"/>
      <c r="JE251" s="11"/>
      <c r="JF251" s="11"/>
      <c r="JG251" s="11"/>
      <c r="JH251" s="11"/>
      <c r="JI251" s="11"/>
      <c r="JJ251" s="11"/>
      <c r="JK251" s="11"/>
      <c r="JL251" s="11"/>
      <c r="JM251" s="11"/>
      <c r="JN251" s="11"/>
      <c r="JO251" s="11"/>
      <c r="JP251" s="11"/>
      <c r="JQ251" s="11"/>
      <c r="JR251" s="11"/>
      <c r="JS251" s="11"/>
      <c r="JT251" s="11"/>
      <c r="JU251" s="11"/>
      <c r="JV251" s="11"/>
      <c r="JW251" s="11"/>
      <c r="JX251" s="11"/>
      <c r="JY251" s="11"/>
      <c r="JZ251" s="11"/>
      <c r="KA251" s="11"/>
      <c r="KB251" s="11"/>
      <c r="KC251" s="11"/>
      <c r="KD251" s="11"/>
      <c r="KE251" s="11"/>
      <c r="KF251" s="11"/>
      <c r="KG251" s="11"/>
      <c r="KH251" s="11"/>
      <c r="KI251" s="11"/>
      <c r="KJ251" s="11"/>
      <c r="KK251" s="11"/>
      <c r="KL251" s="11"/>
      <c r="KM251" s="11"/>
      <c r="KN251" s="11"/>
      <c r="KO251" s="11"/>
      <c r="KP251" s="11"/>
      <c r="KQ251" s="11"/>
      <c r="KR251" s="11"/>
      <c r="KS251" s="11"/>
      <c r="KT251" s="11"/>
      <c r="KU251" s="11"/>
    </row>
    <row r="252" spans="1:307" ht="44.25" customHeight="1" x14ac:dyDescent="0.2">
      <c r="A252" s="160"/>
      <c r="B252" s="161"/>
      <c r="C252" s="162"/>
      <c r="D252" s="163"/>
      <c r="E252" s="201"/>
      <c r="F252" s="202"/>
      <c r="G252" s="164" t="str">
        <f t="shared" si="19"/>
        <v/>
      </c>
      <c r="H252" s="203"/>
      <c r="I252" s="204"/>
      <c r="J252" s="208"/>
      <c r="K252" s="206"/>
      <c r="L252" s="207"/>
      <c r="M252" s="165" t="str">
        <f t="shared" si="16"/>
        <v/>
      </c>
      <c r="N252" s="165" t="str">
        <f t="shared" si="17"/>
        <v/>
      </c>
      <c r="O252" s="210"/>
      <c r="P252" s="243"/>
      <c r="Q252" s="211"/>
      <c r="R252" s="212"/>
      <c r="S252" s="212"/>
      <c r="T252" s="212"/>
      <c r="U252" s="166"/>
      <c r="V252" s="17"/>
      <c r="W252" s="17" t="str">
        <f t="shared" si="18"/>
        <v/>
      </c>
      <c r="X252" s="8"/>
      <c r="Y252" s="8"/>
      <c r="Z252" s="8"/>
      <c r="AA252" s="131"/>
      <c r="AB252" s="105"/>
      <c r="AC252" s="105"/>
      <c r="AD252" s="167" t="str">
        <f t="shared" si="20"/>
        <v/>
      </c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  <c r="IZ252" s="11"/>
      <c r="JA252" s="11"/>
      <c r="JB252" s="11"/>
      <c r="JC252" s="11"/>
      <c r="JD252" s="11"/>
      <c r="JE252" s="11"/>
      <c r="JF252" s="11"/>
      <c r="JG252" s="11"/>
      <c r="JH252" s="11"/>
      <c r="JI252" s="11"/>
      <c r="JJ252" s="11"/>
      <c r="JK252" s="11"/>
      <c r="JL252" s="11"/>
      <c r="JM252" s="11"/>
      <c r="JN252" s="11"/>
      <c r="JO252" s="11"/>
      <c r="JP252" s="11"/>
      <c r="JQ252" s="11"/>
      <c r="JR252" s="11"/>
      <c r="JS252" s="11"/>
      <c r="JT252" s="11"/>
      <c r="JU252" s="11"/>
      <c r="JV252" s="11"/>
      <c r="JW252" s="11"/>
      <c r="JX252" s="11"/>
      <c r="JY252" s="11"/>
      <c r="JZ252" s="11"/>
      <c r="KA252" s="11"/>
      <c r="KB252" s="11"/>
      <c r="KC252" s="11"/>
      <c r="KD252" s="11"/>
      <c r="KE252" s="11"/>
      <c r="KF252" s="11"/>
      <c r="KG252" s="11"/>
      <c r="KH252" s="11"/>
      <c r="KI252" s="11"/>
      <c r="KJ252" s="11"/>
      <c r="KK252" s="11"/>
      <c r="KL252" s="11"/>
      <c r="KM252" s="11"/>
      <c r="KN252" s="11"/>
      <c r="KO252" s="11"/>
      <c r="KP252" s="11"/>
      <c r="KQ252" s="11"/>
      <c r="KR252" s="11"/>
      <c r="KS252" s="11"/>
      <c r="KT252" s="11"/>
      <c r="KU252" s="11"/>
    </row>
    <row r="253" spans="1:307" ht="44.25" customHeight="1" x14ac:dyDescent="0.2">
      <c r="A253" s="160"/>
      <c r="B253" s="161"/>
      <c r="C253" s="162"/>
      <c r="D253" s="163"/>
      <c r="E253" s="201"/>
      <c r="F253" s="202"/>
      <c r="G253" s="164" t="str">
        <f t="shared" si="19"/>
        <v/>
      </c>
      <c r="H253" s="203"/>
      <c r="I253" s="204"/>
      <c r="J253" s="208"/>
      <c r="K253" s="206"/>
      <c r="L253" s="207"/>
      <c r="M253" s="165" t="str">
        <f t="shared" si="16"/>
        <v/>
      </c>
      <c r="N253" s="165" t="str">
        <f t="shared" si="17"/>
        <v/>
      </c>
      <c r="O253" s="210"/>
      <c r="P253" s="243"/>
      <c r="Q253" s="211"/>
      <c r="R253" s="212"/>
      <c r="S253" s="212"/>
      <c r="T253" s="212"/>
      <c r="U253" s="166"/>
      <c r="V253" s="17"/>
      <c r="W253" s="17" t="str">
        <f t="shared" si="18"/>
        <v/>
      </c>
      <c r="X253" s="8"/>
      <c r="Y253" s="8"/>
      <c r="Z253" s="8"/>
      <c r="AA253" s="131"/>
      <c r="AB253" s="105"/>
      <c r="AC253" s="105"/>
      <c r="AD253" s="167" t="str">
        <f t="shared" si="20"/>
        <v/>
      </c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  <c r="IZ253" s="11"/>
      <c r="JA253" s="11"/>
      <c r="JB253" s="11"/>
      <c r="JC253" s="11"/>
      <c r="JD253" s="11"/>
      <c r="JE253" s="11"/>
      <c r="JF253" s="11"/>
      <c r="JG253" s="11"/>
      <c r="JH253" s="11"/>
      <c r="JI253" s="11"/>
      <c r="JJ253" s="11"/>
      <c r="JK253" s="11"/>
      <c r="JL253" s="11"/>
      <c r="JM253" s="11"/>
      <c r="JN253" s="11"/>
      <c r="JO253" s="11"/>
      <c r="JP253" s="11"/>
      <c r="JQ253" s="11"/>
      <c r="JR253" s="11"/>
      <c r="JS253" s="11"/>
      <c r="JT253" s="11"/>
      <c r="JU253" s="11"/>
      <c r="JV253" s="11"/>
      <c r="JW253" s="11"/>
      <c r="JX253" s="11"/>
      <c r="JY253" s="11"/>
      <c r="JZ253" s="11"/>
      <c r="KA253" s="11"/>
      <c r="KB253" s="11"/>
      <c r="KC253" s="11"/>
      <c r="KD253" s="11"/>
      <c r="KE253" s="11"/>
      <c r="KF253" s="11"/>
      <c r="KG253" s="11"/>
      <c r="KH253" s="11"/>
      <c r="KI253" s="11"/>
      <c r="KJ253" s="11"/>
      <c r="KK253" s="11"/>
      <c r="KL253" s="11"/>
      <c r="KM253" s="11"/>
      <c r="KN253" s="11"/>
      <c r="KO253" s="11"/>
      <c r="KP253" s="11"/>
      <c r="KQ253" s="11"/>
      <c r="KR253" s="11"/>
      <c r="KS253" s="11"/>
      <c r="KT253" s="11"/>
      <c r="KU253" s="11"/>
    </row>
    <row r="254" spans="1:307" ht="44.25" customHeight="1" x14ac:dyDescent="0.2">
      <c r="A254" s="160"/>
      <c r="B254" s="161"/>
      <c r="C254" s="162"/>
      <c r="D254" s="163"/>
      <c r="E254" s="201"/>
      <c r="F254" s="202"/>
      <c r="G254" s="164" t="str">
        <f t="shared" si="19"/>
        <v/>
      </c>
      <c r="H254" s="203"/>
      <c r="I254" s="204"/>
      <c r="J254" s="208"/>
      <c r="K254" s="206"/>
      <c r="L254" s="207"/>
      <c r="M254" s="165" t="str">
        <f t="shared" si="16"/>
        <v/>
      </c>
      <c r="N254" s="165" t="str">
        <f t="shared" si="17"/>
        <v/>
      </c>
      <c r="O254" s="210"/>
      <c r="P254" s="243"/>
      <c r="Q254" s="211"/>
      <c r="R254" s="212"/>
      <c r="S254" s="212"/>
      <c r="T254" s="212"/>
      <c r="U254" s="166"/>
      <c r="V254" s="17"/>
      <c r="W254" s="17" t="str">
        <f t="shared" si="18"/>
        <v/>
      </c>
      <c r="X254" s="8"/>
      <c r="Y254" s="8"/>
      <c r="Z254" s="8"/>
      <c r="AA254" s="131"/>
      <c r="AB254" s="105"/>
      <c r="AC254" s="105"/>
      <c r="AD254" s="167" t="str">
        <f t="shared" si="20"/>
        <v/>
      </c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  <c r="IW254" s="11"/>
      <c r="IX254" s="11"/>
      <c r="IY254" s="11"/>
      <c r="IZ254" s="11"/>
      <c r="JA254" s="11"/>
      <c r="JB254" s="11"/>
      <c r="JC254" s="11"/>
      <c r="JD254" s="11"/>
      <c r="JE254" s="11"/>
      <c r="JF254" s="11"/>
      <c r="JG254" s="11"/>
      <c r="JH254" s="11"/>
      <c r="JI254" s="11"/>
      <c r="JJ254" s="11"/>
      <c r="JK254" s="11"/>
      <c r="JL254" s="11"/>
      <c r="JM254" s="11"/>
      <c r="JN254" s="11"/>
      <c r="JO254" s="11"/>
      <c r="JP254" s="11"/>
      <c r="JQ254" s="11"/>
      <c r="JR254" s="11"/>
      <c r="JS254" s="11"/>
      <c r="JT254" s="11"/>
      <c r="JU254" s="11"/>
      <c r="JV254" s="11"/>
      <c r="JW254" s="11"/>
      <c r="JX254" s="11"/>
      <c r="JY254" s="11"/>
      <c r="JZ254" s="11"/>
      <c r="KA254" s="11"/>
      <c r="KB254" s="11"/>
      <c r="KC254" s="11"/>
      <c r="KD254" s="11"/>
      <c r="KE254" s="11"/>
      <c r="KF254" s="11"/>
      <c r="KG254" s="11"/>
      <c r="KH254" s="11"/>
      <c r="KI254" s="11"/>
      <c r="KJ254" s="11"/>
      <c r="KK254" s="11"/>
      <c r="KL254" s="11"/>
      <c r="KM254" s="11"/>
      <c r="KN254" s="11"/>
      <c r="KO254" s="11"/>
      <c r="KP254" s="11"/>
      <c r="KQ254" s="11"/>
      <c r="KR254" s="11"/>
      <c r="KS254" s="11"/>
      <c r="KT254" s="11"/>
      <c r="KU254" s="11"/>
    </row>
    <row r="255" spans="1:307" ht="44.25" customHeight="1" x14ac:dyDescent="0.2">
      <c r="A255" s="160"/>
      <c r="B255" s="161"/>
      <c r="C255" s="162"/>
      <c r="D255" s="163"/>
      <c r="E255" s="201"/>
      <c r="F255" s="202"/>
      <c r="G255" s="164" t="str">
        <f t="shared" si="19"/>
        <v/>
      </c>
      <c r="H255" s="203"/>
      <c r="I255" s="204"/>
      <c r="J255" s="208"/>
      <c r="K255" s="206"/>
      <c r="L255" s="207"/>
      <c r="M255" s="165" t="str">
        <f t="shared" si="16"/>
        <v/>
      </c>
      <c r="N255" s="165" t="str">
        <f t="shared" si="17"/>
        <v/>
      </c>
      <c r="O255" s="210"/>
      <c r="P255" s="243"/>
      <c r="Q255" s="211"/>
      <c r="R255" s="212"/>
      <c r="S255" s="212"/>
      <c r="T255" s="212"/>
      <c r="U255" s="166"/>
      <c r="V255" s="17"/>
      <c r="W255" s="17" t="str">
        <f t="shared" si="18"/>
        <v/>
      </c>
      <c r="X255" s="8"/>
      <c r="Y255" s="8"/>
      <c r="Z255" s="8"/>
      <c r="AA255" s="131"/>
      <c r="AB255" s="105"/>
      <c r="AC255" s="105"/>
      <c r="AD255" s="167" t="str">
        <f t="shared" si="20"/>
        <v/>
      </c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  <c r="IZ255" s="11"/>
      <c r="JA255" s="11"/>
      <c r="JB255" s="11"/>
      <c r="JC255" s="11"/>
      <c r="JD255" s="11"/>
      <c r="JE255" s="11"/>
      <c r="JF255" s="11"/>
      <c r="JG255" s="11"/>
      <c r="JH255" s="11"/>
      <c r="JI255" s="11"/>
      <c r="JJ255" s="11"/>
      <c r="JK255" s="11"/>
      <c r="JL255" s="11"/>
      <c r="JM255" s="11"/>
      <c r="JN255" s="11"/>
      <c r="JO255" s="11"/>
      <c r="JP255" s="11"/>
      <c r="JQ255" s="11"/>
      <c r="JR255" s="11"/>
      <c r="JS255" s="11"/>
      <c r="JT255" s="11"/>
      <c r="JU255" s="11"/>
      <c r="JV255" s="11"/>
      <c r="JW255" s="11"/>
      <c r="JX255" s="11"/>
      <c r="JY255" s="11"/>
      <c r="JZ255" s="11"/>
      <c r="KA255" s="11"/>
      <c r="KB255" s="11"/>
      <c r="KC255" s="11"/>
      <c r="KD255" s="11"/>
      <c r="KE255" s="11"/>
      <c r="KF255" s="11"/>
      <c r="KG255" s="11"/>
      <c r="KH255" s="11"/>
      <c r="KI255" s="11"/>
      <c r="KJ255" s="11"/>
      <c r="KK255" s="11"/>
      <c r="KL255" s="11"/>
      <c r="KM255" s="11"/>
      <c r="KN255" s="11"/>
      <c r="KO255" s="11"/>
      <c r="KP255" s="11"/>
      <c r="KQ255" s="11"/>
      <c r="KR255" s="11"/>
      <c r="KS255" s="11"/>
      <c r="KT255" s="11"/>
      <c r="KU255" s="11"/>
    </row>
    <row r="256" spans="1:307" ht="44.25" customHeight="1" x14ac:dyDescent="0.2">
      <c r="A256" s="160"/>
      <c r="B256" s="161"/>
      <c r="C256" s="162"/>
      <c r="D256" s="163"/>
      <c r="E256" s="201"/>
      <c r="F256" s="202"/>
      <c r="G256" s="164" t="str">
        <f t="shared" si="19"/>
        <v/>
      </c>
      <c r="H256" s="203"/>
      <c r="I256" s="204"/>
      <c r="J256" s="208"/>
      <c r="K256" s="206"/>
      <c r="L256" s="207"/>
      <c r="M256" s="165" t="str">
        <f t="shared" si="16"/>
        <v/>
      </c>
      <c r="N256" s="165" t="str">
        <f t="shared" si="17"/>
        <v/>
      </c>
      <c r="O256" s="210"/>
      <c r="P256" s="243"/>
      <c r="Q256" s="211"/>
      <c r="R256" s="212"/>
      <c r="S256" s="212"/>
      <c r="T256" s="212"/>
      <c r="U256" s="166"/>
      <c r="V256" s="17"/>
      <c r="W256" s="17" t="str">
        <f t="shared" si="18"/>
        <v/>
      </c>
      <c r="X256" s="8"/>
      <c r="Y256" s="8"/>
      <c r="Z256" s="8"/>
      <c r="AA256" s="131"/>
      <c r="AB256" s="105"/>
      <c r="AC256" s="105"/>
      <c r="AD256" s="167" t="str">
        <f t="shared" si="20"/>
        <v/>
      </c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  <c r="IZ256" s="11"/>
      <c r="JA256" s="11"/>
      <c r="JB256" s="11"/>
      <c r="JC256" s="11"/>
      <c r="JD256" s="11"/>
      <c r="JE256" s="11"/>
      <c r="JF256" s="11"/>
      <c r="JG256" s="11"/>
      <c r="JH256" s="11"/>
      <c r="JI256" s="11"/>
      <c r="JJ256" s="11"/>
      <c r="JK256" s="11"/>
      <c r="JL256" s="11"/>
      <c r="JM256" s="11"/>
      <c r="JN256" s="11"/>
      <c r="JO256" s="11"/>
      <c r="JP256" s="11"/>
      <c r="JQ256" s="11"/>
      <c r="JR256" s="11"/>
      <c r="JS256" s="11"/>
      <c r="JT256" s="11"/>
      <c r="JU256" s="11"/>
      <c r="JV256" s="11"/>
      <c r="JW256" s="11"/>
      <c r="JX256" s="11"/>
      <c r="JY256" s="11"/>
      <c r="JZ256" s="11"/>
      <c r="KA256" s="11"/>
      <c r="KB256" s="11"/>
      <c r="KC256" s="11"/>
      <c r="KD256" s="11"/>
      <c r="KE256" s="11"/>
      <c r="KF256" s="11"/>
      <c r="KG256" s="11"/>
      <c r="KH256" s="11"/>
      <c r="KI256" s="11"/>
      <c r="KJ256" s="11"/>
      <c r="KK256" s="11"/>
      <c r="KL256" s="11"/>
      <c r="KM256" s="11"/>
      <c r="KN256" s="11"/>
      <c r="KO256" s="11"/>
      <c r="KP256" s="11"/>
      <c r="KQ256" s="11"/>
      <c r="KR256" s="11"/>
      <c r="KS256" s="11"/>
      <c r="KT256" s="11"/>
      <c r="KU256" s="11"/>
    </row>
    <row r="257" spans="1:307" ht="44.25" customHeight="1" x14ac:dyDescent="0.2">
      <c r="A257" s="160"/>
      <c r="B257" s="161"/>
      <c r="C257" s="162"/>
      <c r="D257" s="163"/>
      <c r="E257" s="201"/>
      <c r="F257" s="202"/>
      <c r="G257" s="164" t="str">
        <f t="shared" si="19"/>
        <v/>
      </c>
      <c r="H257" s="203"/>
      <c r="I257" s="204"/>
      <c r="J257" s="208"/>
      <c r="K257" s="206"/>
      <c r="L257" s="207"/>
      <c r="M257" s="165" t="str">
        <f t="shared" si="16"/>
        <v/>
      </c>
      <c r="N257" s="165" t="str">
        <f t="shared" si="17"/>
        <v/>
      </c>
      <c r="O257" s="210"/>
      <c r="P257" s="243"/>
      <c r="Q257" s="211"/>
      <c r="R257" s="212"/>
      <c r="S257" s="212"/>
      <c r="T257" s="212"/>
      <c r="U257" s="166"/>
      <c r="V257" s="17"/>
      <c r="W257" s="17" t="str">
        <f t="shared" si="18"/>
        <v/>
      </c>
      <c r="X257" s="8"/>
      <c r="Y257" s="8"/>
      <c r="Z257" s="8"/>
      <c r="AA257" s="131"/>
      <c r="AB257" s="105"/>
      <c r="AC257" s="105"/>
      <c r="AD257" s="167" t="str">
        <f t="shared" si="20"/>
        <v/>
      </c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  <c r="IZ257" s="11"/>
      <c r="JA257" s="11"/>
      <c r="JB257" s="11"/>
      <c r="JC257" s="11"/>
      <c r="JD257" s="11"/>
      <c r="JE257" s="11"/>
      <c r="JF257" s="11"/>
      <c r="JG257" s="11"/>
      <c r="JH257" s="11"/>
      <c r="JI257" s="11"/>
      <c r="JJ257" s="11"/>
      <c r="JK257" s="11"/>
      <c r="JL257" s="11"/>
      <c r="JM257" s="11"/>
      <c r="JN257" s="11"/>
      <c r="JO257" s="11"/>
      <c r="JP257" s="11"/>
      <c r="JQ257" s="11"/>
      <c r="JR257" s="11"/>
      <c r="JS257" s="11"/>
      <c r="JT257" s="11"/>
      <c r="JU257" s="11"/>
      <c r="JV257" s="11"/>
      <c r="JW257" s="11"/>
      <c r="JX257" s="11"/>
      <c r="JY257" s="11"/>
      <c r="JZ257" s="11"/>
      <c r="KA257" s="11"/>
      <c r="KB257" s="11"/>
      <c r="KC257" s="11"/>
      <c r="KD257" s="11"/>
      <c r="KE257" s="11"/>
      <c r="KF257" s="11"/>
      <c r="KG257" s="11"/>
      <c r="KH257" s="11"/>
      <c r="KI257" s="11"/>
      <c r="KJ257" s="11"/>
      <c r="KK257" s="11"/>
      <c r="KL257" s="11"/>
      <c r="KM257" s="11"/>
      <c r="KN257" s="11"/>
      <c r="KO257" s="11"/>
      <c r="KP257" s="11"/>
      <c r="KQ257" s="11"/>
      <c r="KR257" s="11"/>
      <c r="KS257" s="11"/>
      <c r="KT257" s="11"/>
      <c r="KU257" s="11"/>
    </row>
    <row r="258" spans="1:307" ht="44.25" customHeight="1" x14ac:dyDescent="0.2">
      <c r="A258" s="160"/>
      <c r="B258" s="161"/>
      <c r="C258" s="162"/>
      <c r="D258" s="163"/>
      <c r="E258" s="201"/>
      <c r="F258" s="202"/>
      <c r="G258" s="164" t="str">
        <f t="shared" si="19"/>
        <v/>
      </c>
      <c r="H258" s="203"/>
      <c r="I258" s="204"/>
      <c r="J258" s="208"/>
      <c r="K258" s="206"/>
      <c r="L258" s="207"/>
      <c r="M258" s="165" t="str">
        <f t="shared" si="16"/>
        <v/>
      </c>
      <c r="N258" s="165" t="str">
        <f t="shared" si="17"/>
        <v/>
      </c>
      <c r="O258" s="210"/>
      <c r="P258" s="243"/>
      <c r="Q258" s="211"/>
      <c r="R258" s="212"/>
      <c r="S258" s="212"/>
      <c r="T258" s="212"/>
      <c r="U258" s="166"/>
      <c r="V258" s="17"/>
      <c r="W258" s="17" t="str">
        <f t="shared" si="18"/>
        <v/>
      </c>
      <c r="X258" s="8"/>
      <c r="Y258" s="8"/>
      <c r="Z258" s="8"/>
      <c r="AA258" s="131"/>
      <c r="AB258" s="105"/>
      <c r="AC258" s="105"/>
      <c r="AD258" s="167" t="str">
        <f t="shared" si="20"/>
        <v/>
      </c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  <c r="IZ258" s="11"/>
      <c r="JA258" s="11"/>
      <c r="JB258" s="11"/>
      <c r="JC258" s="11"/>
      <c r="JD258" s="11"/>
      <c r="JE258" s="11"/>
      <c r="JF258" s="11"/>
      <c r="JG258" s="11"/>
      <c r="JH258" s="11"/>
      <c r="JI258" s="11"/>
      <c r="JJ258" s="11"/>
      <c r="JK258" s="11"/>
      <c r="JL258" s="11"/>
      <c r="JM258" s="11"/>
      <c r="JN258" s="11"/>
      <c r="JO258" s="11"/>
      <c r="JP258" s="11"/>
      <c r="JQ258" s="11"/>
      <c r="JR258" s="11"/>
      <c r="JS258" s="11"/>
      <c r="JT258" s="11"/>
      <c r="JU258" s="11"/>
      <c r="JV258" s="11"/>
      <c r="JW258" s="11"/>
      <c r="JX258" s="11"/>
      <c r="JY258" s="11"/>
      <c r="JZ258" s="11"/>
      <c r="KA258" s="11"/>
      <c r="KB258" s="11"/>
      <c r="KC258" s="11"/>
      <c r="KD258" s="11"/>
      <c r="KE258" s="11"/>
      <c r="KF258" s="11"/>
      <c r="KG258" s="11"/>
      <c r="KH258" s="11"/>
      <c r="KI258" s="11"/>
      <c r="KJ258" s="11"/>
      <c r="KK258" s="11"/>
      <c r="KL258" s="11"/>
      <c r="KM258" s="11"/>
      <c r="KN258" s="11"/>
      <c r="KO258" s="11"/>
      <c r="KP258" s="11"/>
      <c r="KQ258" s="11"/>
      <c r="KR258" s="11"/>
      <c r="KS258" s="11"/>
      <c r="KT258" s="11"/>
      <c r="KU258" s="11"/>
    </row>
    <row r="259" spans="1:307" ht="44.25" customHeight="1" x14ac:dyDescent="0.2">
      <c r="A259" s="160"/>
      <c r="B259" s="161"/>
      <c r="C259" s="162"/>
      <c r="D259" s="163"/>
      <c r="E259" s="201"/>
      <c r="F259" s="202"/>
      <c r="G259" s="164" t="str">
        <f t="shared" si="19"/>
        <v/>
      </c>
      <c r="H259" s="203"/>
      <c r="I259" s="204"/>
      <c r="J259" s="208"/>
      <c r="K259" s="206"/>
      <c r="L259" s="207"/>
      <c r="M259" s="165" t="str">
        <f t="shared" si="16"/>
        <v/>
      </c>
      <c r="N259" s="165" t="str">
        <f t="shared" si="17"/>
        <v/>
      </c>
      <c r="O259" s="210"/>
      <c r="P259" s="243"/>
      <c r="Q259" s="211"/>
      <c r="R259" s="212"/>
      <c r="S259" s="212"/>
      <c r="T259" s="212"/>
      <c r="U259" s="166"/>
      <c r="V259" s="17"/>
      <c r="W259" s="17" t="str">
        <f t="shared" si="18"/>
        <v/>
      </c>
      <c r="X259" s="8"/>
      <c r="Y259" s="8"/>
      <c r="Z259" s="8"/>
      <c r="AA259" s="131"/>
      <c r="AB259" s="105"/>
      <c r="AC259" s="105"/>
      <c r="AD259" s="167" t="str">
        <f t="shared" si="20"/>
        <v/>
      </c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  <c r="IZ259" s="11"/>
      <c r="JA259" s="11"/>
      <c r="JB259" s="11"/>
      <c r="JC259" s="11"/>
      <c r="JD259" s="11"/>
      <c r="JE259" s="11"/>
      <c r="JF259" s="11"/>
      <c r="JG259" s="11"/>
      <c r="JH259" s="11"/>
      <c r="JI259" s="11"/>
      <c r="JJ259" s="11"/>
      <c r="JK259" s="11"/>
      <c r="JL259" s="11"/>
      <c r="JM259" s="11"/>
      <c r="JN259" s="11"/>
      <c r="JO259" s="11"/>
      <c r="JP259" s="11"/>
      <c r="JQ259" s="11"/>
      <c r="JR259" s="11"/>
      <c r="JS259" s="11"/>
      <c r="JT259" s="11"/>
      <c r="JU259" s="11"/>
      <c r="JV259" s="11"/>
      <c r="JW259" s="11"/>
      <c r="JX259" s="11"/>
      <c r="JY259" s="11"/>
      <c r="JZ259" s="11"/>
      <c r="KA259" s="11"/>
      <c r="KB259" s="11"/>
      <c r="KC259" s="11"/>
      <c r="KD259" s="11"/>
      <c r="KE259" s="11"/>
      <c r="KF259" s="11"/>
      <c r="KG259" s="11"/>
      <c r="KH259" s="11"/>
      <c r="KI259" s="11"/>
      <c r="KJ259" s="11"/>
      <c r="KK259" s="11"/>
      <c r="KL259" s="11"/>
      <c r="KM259" s="11"/>
      <c r="KN259" s="11"/>
      <c r="KO259" s="11"/>
      <c r="KP259" s="11"/>
      <c r="KQ259" s="11"/>
      <c r="KR259" s="11"/>
      <c r="KS259" s="11"/>
      <c r="KT259" s="11"/>
      <c r="KU259" s="11"/>
    </row>
    <row r="260" spans="1:307" ht="44.25" customHeight="1" x14ac:dyDescent="0.2">
      <c r="A260" s="160"/>
      <c r="B260" s="161"/>
      <c r="C260" s="162"/>
      <c r="D260" s="163"/>
      <c r="E260" s="201"/>
      <c r="F260" s="202"/>
      <c r="G260" s="164" t="str">
        <f t="shared" si="19"/>
        <v/>
      </c>
      <c r="H260" s="203"/>
      <c r="I260" s="204"/>
      <c r="J260" s="208"/>
      <c r="K260" s="206"/>
      <c r="L260" s="207"/>
      <c r="M260" s="165" t="str">
        <f t="shared" si="16"/>
        <v/>
      </c>
      <c r="N260" s="165" t="str">
        <f t="shared" si="17"/>
        <v/>
      </c>
      <c r="O260" s="210"/>
      <c r="P260" s="243"/>
      <c r="Q260" s="211"/>
      <c r="R260" s="212"/>
      <c r="S260" s="212"/>
      <c r="T260" s="212"/>
      <c r="U260" s="166"/>
      <c r="V260" s="17"/>
      <c r="W260" s="17" t="str">
        <f t="shared" si="18"/>
        <v/>
      </c>
      <c r="X260" s="8"/>
      <c r="Y260" s="8"/>
      <c r="Z260" s="8"/>
      <c r="AA260" s="131"/>
      <c r="AB260" s="105"/>
      <c r="AC260" s="105"/>
      <c r="AD260" s="167" t="str">
        <f t="shared" si="20"/>
        <v/>
      </c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  <c r="IV260" s="11"/>
      <c r="IW260" s="11"/>
      <c r="IX260" s="11"/>
      <c r="IY260" s="11"/>
      <c r="IZ260" s="11"/>
      <c r="JA260" s="11"/>
      <c r="JB260" s="11"/>
      <c r="JC260" s="11"/>
      <c r="JD260" s="11"/>
      <c r="JE260" s="11"/>
      <c r="JF260" s="11"/>
      <c r="JG260" s="11"/>
      <c r="JH260" s="11"/>
      <c r="JI260" s="11"/>
      <c r="JJ260" s="11"/>
      <c r="JK260" s="11"/>
      <c r="JL260" s="11"/>
      <c r="JM260" s="11"/>
      <c r="JN260" s="11"/>
      <c r="JO260" s="11"/>
      <c r="JP260" s="11"/>
      <c r="JQ260" s="11"/>
      <c r="JR260" s="11"/>
      <c r="JS260" s="11"/>
      <c r="JT260" s="11"/>
      <c r="JU260" s="11"/>
      <c r="JV260" s="11"/>
      <c r="JW260" s="11"/>
      <c r="JX260" s="11"/>
      <c r="JY260" s="11"/>
      <c r="JZ260" s="11"/>
      <c r="KA260" s="11"/>
      <c r="KB260" s="11"/>
      <c r="KC260" s="11"/>
      <c r="KD260" s="11"/>
      <c r="KE260" s="11"/>
      <c r="KF260" s="11"/>
      <c r="KG260" s="11"/>
      <c r="KH260" s="11"/>
      <c r="KI260" s="11"/>
      <c r="KJ260" s="11"/>
      <c r="KK260" s="11"/>
      <c r="KL260" s="11"/>
      <c r="KM260" s="11"/>
      <c r="KN260" s="11"/>
      <c r="KO260" s="11"/>
      <c r="KP260" s="11"/>
      <c r="KQ260" s="11"/>
      <c r="KR260" s="11"/>
      <c r="KS260" s="11"/>
      <c r="KT260" s="11"/>
      <c r="KU260" s="11"/>
    </row>
    <row r="261" spans="1:307" ht="44.25" customHeight="1" x14ac:dyDescent="0.2">
      <c r="A261" s="160"/>
      <c r="B261" s="161"/>
      <c r="C261" s="162"/>
      <c r="D261" s="163"/>
      <c r="E261" s="201"/>
      <c r="F261" s="202"/>
      <c r="G261" s="164" t="str">
        <f t="shared" si="19"/>
        <v/>
      </c>
      <c r="H261" s="203"/>
      <c r="I261" s="204"/>
      <c r="J261" s="208"/>
      <c r="K261" s="206"/>
      <c r="L261" s="207"/>
      <c r="M261" s="165" t="str">
        <f t="shared" si="16"/>
        <v/>
      </c>
      <c r="N261" s="165" t="str">
        <f t="shared" si="17"/>
        <v/>
      </c>
      <c r="O261" s="210"/>
      <c r="P261" s="243"/>
      <c r="Q261" s="211"/>
      <c r="R261" s="212"/>
      <c r="S261" s="212"/>
      <c r="T261" s="212"/>
      <c r="U261" s="166"/>
      <c r="V261" s="17"/>
      <c r="W261" s="17" t="str">
        <f t="shared" si="18"/>
        <v/>
      </c>
      <c r="X261" s="8"/>
      <c r="Y261" s="8"/>
      <c r="Z261" s="8"/>
      <c r="AA261" s="131"/>
      <c r="AB261" s="105"/>
      <c r="AC261" s="105"/>
      <c r="AD261" s="167" t="str">
        <f t="shared" si="20"/>
        <v/>
      </c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  <c r="IR261" s="11"/>
      <c r="IS261" s="11"/>
      <c r="IT261" s="11"/>
      <c r="IU261" s="11"/>
      <c r="IV261" s="11"/>
      <c r="IW261" s="11"/>
      <c r="IX261" s="11"/>
      <c r="IY261" s="11"/>
      <c r="IZ261" s="11"/>
      <c r="JA261" s="11"/>
      <c r="JB261" s="11"/>
      <c r="JC261" s="11"/>
      <c r="JD261" s="11"/>
      <c r="JE261" s="11"/>
      <c r="JF261" s="11"/>
      <c r="JG261" s="11"/>
      <c r="JH261" s="11"/>
      <c r="JI261" s="11"/>
      <c r="JJ261" s="11"/>
      <c r="JK261" s="11"/>
      <c r="JL261" s="11"/>
      <c r="JM261" s="11"/>
      <c r="JN261" s="11"/>
      <c r="JO261" s="11"/>
      <c r="JP261" s="11"/>
      <c r="JQ261" s="11"/>
      <c r="JR261" s="11"/>
      <c r="JS261" s="11"/>
      <c r="JT261" s="11"/>
      <c r="JU261" s="11"/>
      <c r="JV261" s="11"/>
      <c r="JW261" s="11"/>
      <c r="JX261" s="11"/>
      <c r="JY261" s="11"/>
      <c r="JZ261" s="11"/>
      <c r="KA261" s="11"/>
      <c r="KB261" s="11"/>
      <c r="KC261" s="11"/>
      <c r="KD261" s="11"/>
      <c r="KE261" s="11"/>
      <c r="KF261" s="11"/>
      <c r="KG261" s="11"/>
      <c r="KH261" s="11"/>
      <c r="KI261" s="11"/>
      <c r="KJ261" s="11"/>
      <c r="KK261" s="11"/>
      <c r="KL261" s="11"/>
      <c r="KM261" s="11"/>
      <c r="KN261" s="11"/>
      <c r="KO261" s="11"/>
      <c r="KP261" s="11"/>
      <c r="KQ261" s="11"/>
      <c r="KR261" s="11"/>
      <c r="KS261" s="11"/>
      <c r="KT261" s="11"/>
      <c r="KU261" s="11"/>
    </row>
    <row r="262" spans="1:307" ht="44.25" customHeight="1" x14ac:dyDescent="0.2">
      <c r="A262" s="160"/>
      <c r="B262" s="161"/>
      <c r="C262" s="162"/>
      <c r="D262" s="163"/>
      <c r="E262" s="201"/>
      <c r="F262" s="202"/>
      <c r="G262" s="164" t="str">
        <f t="shared" si="19"/>
        <v/>
      </c>
      <c r="H262" s="203"/>
      <c r="I262" s="204"/>
      <c r="J262" s="208"/>
      <c r="K262" s="206"/>
      <c r="L262" s="207"/>
      <c r="M262" s="165" t="str">
        <f t="shared" si="16"/>
        <v/>
      </c>
      <c r="N262" s="165" t="str">
        <f t="shared" si="17"/>
        <v/>
      </c>
      <c r="O262" s="210"/>
      <c r="P262" s="243"/>
      <c r="Q262" s="211"/>
      <c r="R262" s="212"/>
      <c r="S262" s="212"/>
      <c r="T262" s="212"/>
      <c r="U262" s="166"/>
      <c r="V262" s="17"/>
      <c r="W262" s="17" t="str">
        <f t="shared" si="18"/>
        <v/>
      </c>
      <c r="X262" s="8"/>
      <c r="Y262" s="8"/>
      <c r="Z262" s="8"/>
      <c r="AA262" s="131"/>
      <c r="AB262" s="105"/>
      <c r="AC262" s="105"/>
      <c r="AD262" s="167" t="str">
        <f t="shared" si="20"/>
        <v/>
      </c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  <c r="IV262" s="11"/>
      <c r="IW262" s="11"/>
      <c r="IX262" s="11"/>
      <c r="IY262" s="11"/>
      <c r="IZ262" s="11"/>
      <c r="JA262" s="11"/>
      <c r="JB262" s="11"/>
      <c r="JC262" s="11"/>
      <c r="JD262" s="11"/>
      <c r="JE262" s="11"/>
      <c r="JF262" s="11"/>
      <c r="JG262" s="11"/>
      <c r="JH262" s="11"/>
      <c r="JI262" s="11"/>
      <c r="JJ262" s="11"/>
      <c r="JK262" s="11"/>
      <c r="JL262" s="11"/>
      <c r="JM262" s="11"/>
      <c r="JN262" s="11"/>
      <c r="JO262" s="11"/>
      <c r="JP262" s="11"/>
      <c r="JQ262" s="11"/>
      <c r="JR262" s="11"/>
      <c r="JS262" s="11"/>
      <c r="JT262" s="11"/>
      <c r="JU262" s="11"/>
      <c r="JV262" s="11"/>
      <c r="JW262" s="11"/>
      <c r="JX262" s="11"/>
      <c r="JY262" s="11"/>
      <c r="JZ262" s="11"/>
      <c r="KA262" s="11"/>
      <c r="KB262" s="11"/>
      <c r="KC262" s="11"/>
      <c r="KD262" s="11"/>
      <c r="KE262" s="11"/>
      <c r="KF262" s="11"/>
      <c r="KG262" s="11"/>
      <c r="KH262" s="11"/>
      <c r="KI262" s="11"/>
      <c r="KJ262" s="11"/>
      <c r="KK262" s="11"/>
      <c r="KL262" s="11"/>
      <c r="KM262" s="11"/>
      <c r="KN262" s="11"/>
      <c r="KO262" s="11"/>
      <c r="KP262" s="11"/>
      <c r="KQ262" s="11"/>
      <c r="KR262" s="11"/>
      <c r="KS262" s="11"/>
      <c r="KT262" s="11"/>
      <c r="KU262" s="11"/>
    </row>
    <row r="263" spans="1:307" ht="44.25" customHeight="1" x14ac:dyDescent="0.2">
      <c r="A263" s="160"/>
      <c r="B263" s="161"/>
      <c r="C263" s="162"/>
      <c r="D263" s="163"/>
      <c r="E263" s="201"/>
      <c r="F263" s="202"/>
      <c r="G263" s="164" t="str">
        <f t="shared" si="19"/>
        <v/>
      </c>
      <c r="H263" s="203"/>
      <c r="I263" s="204"/>
      <c r="J263" s="208"/>
      <c r="K263" s="206"/>
      <c r="L263" s="207"/>
      <c r="M263" s="165" t="str">
        <f t="shared" si="16"/>
        <v/>
      </c>
      <c r="N263" s="165" t="str">
        <f t="shared" si="17"/>
        <v/>
      </c>
      <c r="O263" s="210"/>
      <c r="P263" s="243"/>
      <c r="Q263" s="211"/>
      <c r="R263" s="212"/>
      <c r="S263" s="212"/>
      <c r="T263" s="212"/>
      <c r="U263" s="166"/>
      <c r="V263" s="17"/>
      <c r="W263" s="17" t="str">
        <f t="shared" si="18"/>
        <v/>
      </c>
      <c r="X263" s="8"/>
      <c r="Y263" s="8"/>
      <c r="Z263" s="8"/>
      <c r="AA263" s="131"/>
      <c r="AB263" s="105"/>
      <c r="AC263" s="105"/>
      <c r="AD263" s="167" t="str">
        <f t="shared" si="20"/>
        <v/>
      </c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  <c r="IV263" s="11"/>
      <c r="IW263" s="11"/>
      <c r="IX263" s="11"/>
      <c r="IY263" s="11"/>
      <c r="IZ263" s="11"/>
      <c r="JA263" s="11"/>
      <c r="JB263" s="11"/>
      <c r="JC263" s="11"/>
      <c r="JD263" s="11"/>
      <c r="JE263" s="11"/>
      <c r="JF263" s="11"/>
      <c r="JG263" s="11"/>
      <c r="JH263" s="11"/>
      <c r="JI263" s="11"/>
      <c r="JJ263" s="11"/>
      <c r="JK263" s="11"/>
      <c r="JL263" s="11"/>
      <c r="JM263" s="11"/>
      <c r="JN263" s="11"/>
      <c r="JO263" s="11"/>
      <c r="JP263" s="11"/>
      <c r="JQ263" s="11"/>
      <c r="JR263" s="11"/>
      <c r="JS263" s="11"/>
      <c r="JT263" s="11"/>
      <c r="JU263" s="11"/>
      <c r="JV263" s="11"/>
      <c r="JW263" s="11"/>
      <c r="JX263" s="11"/>
      <c r="JY263" s="11"/>
      <c r="JZ263" s="11"/>
      <c r="KA263" s="11"/>
      <c r="KB263" s="11"/>
      <c r="KC263" s="11"/>
      <c r="KD263" s="11"/>
      <c r="KE263" s="11"/>
      <c r="KF263" s="11"/>
      <c r="KG263" s="11"/>
      <c r="KH263" s="11"/>
      <c r="KI263" s="11"/>
      <c r="KJ263" s="11"/>
      <c r="KK263" s="11"/>
      <c r="KL263" s="11"/>
      <c r="KM263" s="11"/>
      <c r="KN263" s="11"/>
      <c r="KO263" s="11"/>
      <c r="KP263" s="11"/>
      <c r="KQ263" s="11"/>
      <c r="KR263" s="11"/>
      <c r="KS263" s="11"/>
      <c r="KT263" s="11"/>
      <c r="KU263" s="11"/>
    </row>
    <row r="264" spans="1:307" ht="44.25" customHeight="1" x14ac:dyDescent="0.2">
      <c r="A264" s="160"/>
      <c r="B264" s="161"/>
      <c r="C264" s="162"/>
      <c r="D264" s="163"/>
      <c r="E264" s="201"/>
      <c r="F264" s="202"/>
      <c r="G264" s="164" t="str">
        <f t="shared" si="19"/>
        <v/>
      </c>
      <c r="H264" s="203"/>
      <c r="I264" s="204"/>
      <c r="J264" s="208"/>
      <c r="K264" s="206"/>
      <c r="L264" s="207"/>
      <c r="M264" s="165" t="str">
        <f t="shared" si="16"/>
        <v/>
      </c>
      <c r="N264" s="165" t="str">
        <f t="shared" si="17"/>
        <v/>
      </c>
      <c r="O264" s="210"/>
      <c r="P264" s="243"/>
      <c r="Q264" s="211"/>
      <c r="R264" s="212"/>
      <c r="S264" s="212"/>
      <c r="T264" s="212"/>
      <c r="U264" s="166"/>
      <c r="V264" s="17"/>
      <c r="W264" s="17" t="str">
        <f t="shared" si="18"/>
        <v/>
      </c>
      <c r="X264" s="8"/>
      <c r="Y264" s="8"/>
      <c r="Z264" s="8"/>
      <c r="AA264" s="131"/>
      <c r="AB264" s="105"/>
      <c r="AC264" s="105"/>
      <c r="AD264" s="167" t="str">
        <f t="shared" si="20"/>
        <v/>
      </c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  <c r="IV264" s="11"/>
      <c r="IW264" s="11"/>
      <c r="IX264" s="11"/>
      <c r="IY264" s="11"/>
      <c r="IZ264" s="11"/>
      <c r="JA264" s="11"/>
      <c r="JB264" s="11"/>
      <c r="JC264" s="11"/>
      <c r="JD264" s="11"/>
      <c r="JE264" s="11"/>
      <c r="JF264" s="11"/>
      <c r="JG264" s="11"/>
      <c r="JH264" s="11"/>
      <c r="JI264" s="11"/>
      <c r="JJ264" s="11"/>
      <c r="JK264" s="11"/>
      <c r="JL264" s="11"/>
      <c r="JM264" s="11"/>
      <c r="JN264" s="11"/>
      <c r="JO264" s="11"/>
      <c r="JP264" s="11"/>
      <c r="JQ264" s="11"/>
      <c r="JR264" s="11"/>
      <c r="JS264" s="11"/>
      <c r="JT264" s="11"/>
      <c r="JU264" s="11"/>
      <c r="JV264" s="11"/>
      <c r="JW264" s="11"/>
      <c r="JX264" s="11"/>
      <c r="JY264" s="11"/>
      <c r="JZ264" s="11"/>
      <c r="KA264" s="11"/>
      <c r="KB264" s="11"/>
      <c r="KC264" s="11"/>
      <c r="KD264" s="11"/>
      <c r="KE264" s="11"/>
      <c r="KF264" s="11"/>
      <c r="KG264" s="11"/>
      <c r="KH264" s="11"/>
      <c r="KI264" s="11"/>
      <c r="KJ264" s="11"/>
      <c r="KK264" s="11"/>
      <c r="KL264" s="11"/>
      <c r="KM264" s="11"/>
      <c r="KN264" s="11"/>
      <c r="KO264" s="11"/>
      <c r="KP264" s="11"/>
      <c r="KQ264" s="11"/>
      <c r="KR264" s="11"/>
      <c r="KS264" s="11"/>
      <c r="KT264" s="11"/>
      <c r="KU264" s="11"/>
    </row>
    <row r="265" spans="1:307" ht="44.25" customHeight="1" x14ac:dyDescent="0.2">
      <c r="A265" s="160"/>
      <c r="B265" s="161"/>
      <c r="C265" s="162"/>
      <c r="D265" s="163"/>
      <c r="E265" s="201"/>
      <c r="F265" s="202"/>
      <c r="G265" s="164" t="str">
        <f t="shared" si="19"/>
        <v/>
      </c>
      <c r="H265" s="203"/>
      <c r="I265" s="204"/>
      <c r="J265" s="208"/>
      <c r="K265" s="206"/>
      <c r="L265" s="207"/>
      <c r="M265" s="165" t="str">
        <f t="shared" si="16"/>
        <v/>
      </c>
      <c r="N265" s="165" t="str">
        <f t="shared" si="17"/>
        <v/>
      </c>
      <c r="O265" s="210"/>
      <c r="P265" s="243"/>
      <c r="Q265" s="211"/>
      <c r="R265" s="212"/>
      <c r="S265" s="212"/>
      <c r="T265" s="212"/>
      <c r="U265" s="166"/>
      <c r="V265" s="17"/>
      <c r="W265" s="17" t="str">
        <f t="shared" si="18"/>
        <v/>
      </c>
      <c r="X265" s="8"/>
      <c r="Y265" s="8"/>
      <c r="Z265" s="8"/>
      <c r="AA265" s="131"/>
      <c r="AB265" s="105"/>
      <c r="AC265" s="105"/>
      <c r="AD265" s="167" t="str">
        <f t="shared" si="20"/>
        <v/>
      </c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/>
      <c r="IJ265" s="11"/>
      <c r="IK265" s="11"/>
      <c r="IL265" s="11"/>
      <c r="IM265" s="11"/>
      <c r="IN265" s="11"/>
      <c r="IO265" s="11"/>
      <c r="IP265" s="11"/>
      <c r="IQ265" s="11"/>
      <c r="IR265" s="11"/>
      <c r="IS265" s="11"/>
      <c r="IT265" s="11"/>
      <c r="IU265" s="11"/>
      <c r="IV265" s="11"/>
      <c r="IW265" s="11"/>
      <c r="IX265" s="11"/>
      <c r="IY265" s="11"/>
      <c r="IZ265" s="11"/>
      <c r="JA265" s="11"/>
      <c r="JB265" s="11"/>
      <c r="JC265" s="11"/>
      <c r="JD265" s="11"/>
      <c r="JE265" s="11"/>
      <c r="JF265" s="11"/>
      <c r="JG265" s="11"/>
      <c r="JH265" s="11"/>
      <c r="JI265" s="11"/>
      <c r="JJ265" s="11"/>
      <c r="JK265" s="11"/>
      <c r="JL265" s="11"/>
      <c r="JM265" s="11"/>
      <c r="JN265" s="11"/>
      <c r="JO265" s="11"/>
      <c r="JP265" s="11"/>
      <c r="JQ265" s="11"/>
      <c r="JR265" s="11"/>
      <c r="JS265" s="11"/>
      <c r="JT265" s="11"/>
      <c r="JU265" s="11"/>
      <c r="JV265" s="11"/>
      <c r="JW265" s="11"/>
      <c r="JX265" s="11"/>
      <c r="JY265" s="11"/>
      <c r="JZ265" s="11"/>
      <c r="KA265" s="11"/>
      <c r="KB265" s="11"/>
      <c r="KC265" s="11"/>
      <c r="KD265" s="11"/>
      <c r="KE265" s="11"/>
      <c r="KF265" s="11"/>
      <c r="KG265" s="11"/>
      <c r="KH265" s="11"/>
      <c r="KI265" s="11"/>
      <c r="KJ265" s="11"/>
      <c r="KK265" s="11"/>
      <c r="KL265" s="11"/>
      <c r="KM265" s="11"/>
      <c r="KN265" s="11"/>
      <c r="KO265" s="11"/>
      <c r="KP265" s="11"/>
      <c r="KQ265" s="11"/>
      <c r="KR265" s="11"/>
      <c r="KS265" s="11"/>
      <c r="KT265" s="11"/>
      <c r="KU265" s="11"/>
    </row>
    <row r="266" spans="1:307" ht="44.25" customHeight="1" x14ac:dyDescent="0.2">
      <c r="A266" s="160"/>
      <c r="B266" s="161"/>
      <c r="C266" s="162"/>
      <c r="D266" s="163"/>
      <c r="E266" s="201"/>
      <c r="F266" s="202"/>
      <c r="G266" s="164" t="str">
        <f t="shared" si="19"/>
        <v/>
      </c>
      <c r="H266" s="203"/>
      <c r="I266" s="204"/>
      <c r="J266" s="208"/>
      <c r="K266" s="206"/>
      <c r="L266" s="207"/>
      <c r="M266" s="165" t="str">
        <f t="shared" si="16"/>
        <v/>
      </c>
      <c r="N266" s="165" t="str">
        <f t="shared" si="17"/>
        <v/>
      </c>
      <c r="O266" s="210"/>
      <c r="P266" s="243"/>
      <c r="Q266" s="211"/>
      <c r="R266" s="212"/>
      <c r="S266" s="212"/>
      <c r="T266" s="212"/>
      <c r="U266" s="166"/>
      <c r="V266" s="17"/>
      <c r="W266" s="17" t="str">
        <f t="shared" si="18"/>
        <v/>
      </c>
      <c r="X266" s="8"/>
      <c r="Y266" s="8"/>
      <c r="Z266" s="8"/>
      <c r="AA266" s="131"/>
      <c r="AB266" s="105"/>
      <c r="AC266" s="105"/>
      <c r="AD266" s="167" t="str">
        <f t="shared" si="20"/>
        <v/>
      </c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  <c r="IV266" s="11"/>
      <c r="IW266" s="11"/>
      <c r="IX266" s="11"/>
      <c r="IY266" s="11"/>
      <c r="IZ266" s="11"/>
      <c r="JA266" s="11"/>
      <c r="JB266" s="11"/>
      <c r="JC266" s="11"/>
      <c r="JD266" s="11"/>
      <c r="JE266" s="11"/>
      <c r="JF266" s="11"/>
      <c r="JG266" s="11"/>
      <c r="JH266" s="11"/>
      <c r="JI266" s="11"/>
      <c r="JJ266" s="11"/>
      <c r="JK266" s="11"/>
      <c r="JL266" s="11"/>
      <c r="JM266" s="11"/>
      <c r="JN266" s="11"/>
      <c r="JO266" s="11"/>
      <c r="JP266" s="11"/>
      <c r="JQ266" s="11"/>
      <c r="JR266" s="11"/>
      <c r="JS266" s="11"/>
      <c r="JT266" s="11"/>
      <c r="JU266" s="11"/>
      <c r="JV266" s="11"/>
      <c r="JW266" s="11"/>
      <c r="JX266" s="11"/>
      <c r="JY266" s="11"/>
      <c r="JZ266" s="11"/>
      <c r="KA266" s="11"/>
      <c r="KB266" s="11"/>
      <c r="KC266" s="11"/>
      <c r="KD266" s="11"/>
      <c r="KE266" s="11"/>
      <c r="KF266" s="11"/>
      <c r="KG266" s="11"/>
      <c r="KH266" s="11"/>
      <c r="KI266" s="11"/>
      <c r="KJ266" s="11"/>
      <c r="KK266" s="11"/>
      <c r="KL266" s="11"/>
      <c r="KM266" s="11"/>
      <c r="KN266" s="11"/>
      <c r="KO266" s="11"/>
      <c r="KP266" s="11"/>
      <c r="KQ266" s="11"/>
      <c r="KR266" s="11"/>
      <c r="KS266" s="11"/>
      <c r="KT266" s="11"/>
      <c r="KU266" s="11"/>
    </row>
    <row r="267" spans="1:307" ht="44.25" customHeight="1" x14ac:dyDescent="0.2">
      <c r="A267" s="160"/>
      <c r="B267" s="161"/>
      <c r="C267" s="162"/>
      <c r="D267" s="163"/>
      <c r="E267" s="201"/>
      <c r="F267" s="202"/>
      <c r="G267" s="164" t="str">
        <f t="shared" si="19"/>
        <v/>
      </c>
      <c r="H267" s="203"/>
      <c r="I267" s="204"/>
      <c r="J267" s="208"/>
      <c r="K267" s="206"/>
      <c r="L267" s="207"/>
      <c r="M267" s="165" t="str">
        <f t="shared" si="16"/>
        <v/>
      </c>
      <c r="N267" s="165" t="str">
        <f t="shared" si="17"/>
        <v/>
      </c>
      <c r="O267" s="210"/>
      <c r="P267" s="243"/>
      <c r="Q267" s="211"/>
      <c r="R267" s="212"/>
      <c r="S267" s="212"/>
      <c r="T267" s="212"/>
      <c r="U267" s="166"/>
      <c r="V267" s="17"/>
      <c r="W267" s="17" t="str">
        <f t="shared" si="18"/>
        <v/>
      </c>
      <c r="X267" s="8"/>
      <c r="Y267" s="8"/>
      <c r="Z267" s="8"/>
      <c r="AA267" s="131"/>
      <c r="AB267" s="105"/>
      <c r="AC267" s="105"/>
      <c r="AD267" s="167" t="str">
        <f t="shared" si="20"/>
        <v/>
      </c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  <c r="IV267" s="11"/>
      <c r="IW267" s="11"/>
      <c r="IX267" s="11"/>
      <c r="IY267" s="11"/>
      <c r="IZ267" s="11"/>
      <c r="JA267" s="11"/>
      <c r="JB267" s="11"/>
      <c r="JC267" s="11"/>
      <c r="JD267" s="11"/>
      <c r="JE267" s="11"/>
      <c r="JF267" s="11"/>
      <c r="JG267" s="11"/>
      <c r="JH267" s="11"/>
      <c r="JI267" s="11"/>
      <c r="JJ267" s="11"/>
      <c r="JK267" s="11"/>
      <c r="JL267" s="11"/>
      <c r="JM267" s="11"/>
      <c r="JN267" s="11"/>
      <c r="JO267" s="11"/>
      <c r="JP267" s="11"/>
      <c r="JQ267" s="11"/>
      <c r="JR267" s="11"/>
      <c r="JS267" s="11"/>
      <c r="JT267" s="11"/>
      <c r="JU267" s="11"/>
      <c r="JV267" s="11"/>
      <c r="JW267" s="11"/>
      <c r="JX267" s="11"/>
      <c r="JY267" s="11"/>
      <c r="JZ267" s="11"/>
      <c r="KA267" s="11"/>
      <c r="KB267" s="11"/>
      <c r="KC267" s="11"/>
      <c r="KD267" s="11"/>
      <c r="KE267" s="11"/>
      <c r="KF267" s="11"/>
      <c r="KG267" s="11"/>
      <c r="KH267" s="11"/>
      <c r="KI267" s="11"/>
      <c r="KJ267" s="11"/>
      <c r="KK267" s="11"/>
      <c r="KL267" s="11"/>
      <c r="KM267" s="11"/>
      <c r="KN267" s="11"/>
      <c r="KO267" s="11"/>
      <c r="KP267" s="11"/>
      <c r="KQ267" s="11"/>
      <c r="KR267" s="11"/>
      <c r="KS267" s="11"/>
      <c r="KT267" s="11"/>
      <c r="KU267" s="11"/>
    </row>
    <row r="268" spans="1:307" ht="44.25" customHeight="1" x14ac:dyDescent="0.2">
      <c r="A268" s="160"/>
      <c r="B268" s="161"/>
      <c r="C268" s="162"/>
      <c r="D268" s="163"/>
      <c r="E268" s="201"/>
      <c r="F268" s="202"/>
      <c r="G268" s="164" t="str">
        <f t="shared" si="19"/>
        <v/>
      </c>
      <c r="H268" s="203"/>
      <c r="I268" s="204"/>
      <c r="J268" s="208"/>
      <c r="K268" s="206"/>
      <c r="L268" s="207"/>
      <c r="M268" s="165" t="str">
        <f t="shared" si="16"/>
        <v/>
      </c>
      <c r="N268" s="165" t="str">
        <f t="shared" si="17"/>
        <v/>
      </c>
      <c r="O268" s="210"/>
      <c r="P268" s="243"/>
      <c r="Q268" s="211"/>
      <c r="R268" s="212"/>
      <c r="S268" s="212"/>
      <c r="T268" s="212"/>
      <c r="U268" s="166"/>
      <c r="V268" s="17"/>
      <c r="W268" s="17" t="str">
        <f t="shared" si="18"/>
        <v/>
      </c>
      <c r="X268" s="8"/>
      <c r="Y268" s="8"/>
      <c r="Z268" s="8"/>
      <c r="AA268" s="131"/>
      <c r="AB268" s="105"/>
      <c r="AC268" s="105"/>
      <c r="AD268" s="167" t="str">
        <f t="shared" si="20"/>
        <v/>
      </c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  <c r="IR268" s="11"/>
      <c r="IS268" s="11"/>
      <c r="IT268" s="11"/>
      <c r="IU268" s="11"/>
      <c r="IV268" s="11"/>
      <c r="IW268" s="11"/>
      <c r="IX268" s="11"/>
      <c r="IY268" s="11"/>
      <c r="IZ268" s="11"/>
      <c r="JA268" s="11"/>
      <c r="JB268" s="11"/>
      <c r="JC268" s="11"/>
      <c r="JD268" s="11"/>
      <c r="JE268" s="11"/>
      <c r="JF268" s="11"/>
      <c r="JG268" s="11"/>
      <c r="JH268" s="11"/>
      <c r="JI268" s="11"/>
      <c r="JJ268" s="11"/>
      <c r="JK268" s="11"/>
      <c r="JL268" s="11"/>
      <c r="JM268" s="11"/>
      <c r="JN268" s="11"/>
      <c r="JO268" s="11"/>
      <c r="JP268" s="11"/>
      <c r="JQ268" s="11"/>
      <c r="JR268" s="11"/>
      <c r="JS268" s="11"/>
      <c r="JT268" s="11"/>
      <c r="JU268" s="11"/>
      <c r="JV268" s="11"/>
      <c r="JW268" s="11"/>
      <c r="JX268" s="11"/>
      <c r="JY268" s="11"/>
      <c r="JZ268" s="11"/>
      <c r="KA268" s="11"/>
      <c r="KB268" s="11"/>
      <c r="KC268" s="11"/>
      <c r="KD268" s="11"/>
      <c r="KE268" s="11"/>
      <c r="KF268" s="11"/>
      <c r="KG268" s="11"/>
      <c r="KH268" s="11"/>
      <c r="KI268" s="11"/>
      <c r="KJ268" s="11"/>
      <c r="KK268" s="11"/>
      <c r="KL268" s="11"/>
      <c r="KM268" s="11"/>
      <c r="KN268" s="11"/>
      <c r="KO268" s="11"/>
      <c r="KP268" s="11"/>
      <c r="KQ268" s="11"/>
      <c r="KR268" s="11"/>
      <c r="KS268" s="11"/>
      <c r="KT268" s="11"/>
      <c r="KU268" s="11"/>
    </row>
    <row r="269" spans="1:307" ht="44.25" customHeight="1" x14ac:dyDescent="0.2">
      <c r="A269" s="160"/>
      <c r="B269" s="161"/>
      <c r="C269" s="162"/>
      <c r="D269" s="163"/>
      <c r="E269" s="201"/>
      <c r="F269" s="202"/>
      <c r="G269" s="164" t="str">
        <f t="shared" si="19"/>
        <v/>
      </c>
      <c r="H269" s="203"/>
      <c r="I269" s="204"/>
      <c r="J269" s="208"/>
      <c r="K269" s="206"/>
      <c r="L269" s="207"/>
      <c r="M269" s="165" t="str">
        <f t="shared" si="16"/>
        <v/>
      </c>
      <c r="N269" s="165" t="str">
        <f t="shared" si="17"/>
        <v/>
      </c>
      <c r="O269" s="210"/>
      <c r="P269" s="243"/>
      <c r="Q269" s="211"/>
      <c r="R269" s="212"/>
      <c r="S269" s="212"/>
      <c r="T269" s="212"/>
      <c r="U269" s="166"/>
      <c r="V269" s="17"/>
      <c r="W269" s="17" t="str">
        <f t="shared" si="18"/>
        <v/>
      </c>
      <c r="X269" s="8"/>
      <c r="Y269" s="8"/>
      <c r="Z269" s="8"/>
      <c r="AA269" s="131"/>
      <c r="AB269" s="105"/>
      <c r="AC269" s="105"/>
      <c r="AD269" s="167" t="str">
        <f t="shared" si="20"/>
        <v/>
      </c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  <c r="IV269" s="11"/>
      <c r="IW269" s="11"/>
      <c r="IX269" s="11"/>
      <c r="IY269" s="11"/>
      <c r="IZ269" s="11"/>
      <c r="JA269" s="11"/>
      <c r="JB269" s="11"/>
      <c r="JC269" s="11"/>
      <c r="JD269" s="11"/>
      <c r="JE269" s="11"/>
      <c r="JF269" s="11"/>
      <c r="JG269" s="11"/>
      <c r="JH269" s="11"/>
      <c r="JI269" s="11"/>
      <c r="JJ269" s="11"/>
      <c r="JK269" s="11"/>
      <c r="JL269" s="11"/>
      <c r="JM269" s="11"/>
      <c r="JN269" s="11"/>
      <c r="JO269" s="11"/>
      <c r="JP269" s="11"/>
      <c r="JQ269" s="11"/>
      <c r="JR269" s="11"/>
      <c r="JS269" s="11"/>
      <c r="JT269" s="11"/>
      <c r="JU269" s="11"/>
      <c r="JV269" s="11"/>
      <c r="JW269" s="11"/>
      <c r="JX269" s="11"/>
      <c r="JY269" s="11"/>
      <c r="JZ269" s="11"/>
      <c r="KA269" s="11"/>
      <c r="KB269" s="11"/>
      <c r="KC269" s="11"/>
      <c r="KD269" s="11"/>
      <c r="KE269" s="11"/>
      <c r="KF269" s="11"/>
      <c r="KG269" s="11"/>
      <c r="KH269" s="11"/>
      <c r="KI269" s="11"/>
      <c r="KJ269" s="11"/>
      <c r="KK269" s="11"/>
      <c r="KL269" s="11"/>
      <c r="KM269" s="11"/>
      <c r="KN269" s="11"/>
      <c r="KO269" s="11"/>
      <c r="KP269" s="11"/>
      <c r="KQ269" s="11"/>
      <c r="KR269" s="11"/>
      <c r="KS269" s="11"/>
      <c r="KT269" s="11"/>
      <c r="KU269" s="11"/>
    </row>
    <row r="270" spans="1:307" ht="44.25" customHeight="1" x14ac:dyDescent="0.2">
      <c r="A270" s="160"/>
      <c r="B270" s="161"/>
      <c r="C270" s="162"/>
      <c r="D270" s="163"/>
      <c r="E270" s="201"/>
      <c r="F270" s="202"/>
      <c r="G270" s="164" t="str">
        <f t="shared" si="19"/>
        <v/>
      </c>
      <c r="H270" s="203"/>
      <c r="I270" s="204"/>
      <c r="J270" s="208"/>
      <c r="K270" s="206"/>
      <c r="L270" s="207"/>
      <c r="M270" s="165" t="str">
        <f t="shared" si="16"/>
        <v/>
      </c>
      <c r="N270" s="165" t="str">
        <f t="shared" si="17"/>
        <v/>
      </c>
      <c r="O270" s="210"/>
      <c r="P270" s="243"/>
      <c r="Q270" s="211"/>
      <c r="R270" s="212"/>
      <c r="S270" s="212"/>
      <c r="T270" s="212"/>
      <c r="U270" s="166"/>
      <c r="V270" s="17"/>
      <c r="W270" s="17" t="str">
        <f t="shared" si="18"/>
        <v/>
      </c>
      <c r="X270" s="8"/>
      <c r="Y270" s="8"/>
      <c r="Z270" s="8"/>
      <c r="AA270" s="131"/>
      <c r="AB270" s="105"/>
      <c r="AC270" s="105"/>
      <c r="AD270" s="167" t="str">
        <f t="shared" si="20"/>
        <v/>
      </c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  <c r="IR270" s="11"/>
      <c r="IS270" s="11"/>
      <c r="IT270" s="11"/>
      <c r="IU270" s="11"/>
      <c r="IV270" s="11"/>
      <c r="IW270" s="11"/>
      <c r="IX270" s="11"/>
      <c r="IY270" s="11"/>
      <c r="IZ270" s="11"/>
      <c r="JA270" s="11"/>
      <c r="JB270" s="11"/>
      <c r="JC270" s="11"/>
      <c r="JD270" s="11"/>
      <c r="JE270" s="11"/>
      <c r="JF270" s="11"/>
      <c r="JG270" s="11"/>
      <c r="JH270" s="11"/>
      <c r="JI270" s="11"/>
      <c r="JJ270" s="11"/>
      <c r="JK270" s="11"/>
      <c r="JL270" s="11"/>
      <c r="JM270" s="11"/>
      <c r="JN270" s="11"/>
      <c r="JO270" s="11"/>
      <c r="JP270" s="11"/>
      <c r="JQ270" s="11"/>
      <c r="JR270" s="11"/>
      <c r="JS270" s="11"/>
      <c r="JT270" s="11"/>
      <c r="JU270" s="11"/>
      <c r="JV270" s="11"/>
      <c r="JW270" s="11"/>
      <c r="JX270" s="11"/>
      <c r="JY270" s="11"/>
      <c r="JZ270" s="11"/>
      <c r="KA270" s="11"/>
      <c r="KB270" s="11"/>
      <c r="KC270" s="11"/>
      <c r="KD270" s="11"/>
      <c r="KE270" s="11"/>
      <c r="KF270" s="11"/>
      <c r="KG270" s="11"/>
      <c r="KH270" s="11"/>
      <c r="KI270" s="11"/>
      <c r="KJ270" s="11"/>
      <c r="KK270" s="11"/>
      <c r="KL270" s="11"/>
      <c r="KM270" s="11"/>
      <c r="KN270" s="11"/>
      <c r="KO270" s="11"/>
      <c r="KP270" s="11"/>
      <c r="KQ270" s="11"/>
      <c r="KR270" s="11"/>
      <c r="KS270" s="11"/>
      <c r="KT270" s="11"/>
      <c r="KU270" s="11"/>
    </row>
    <row r="271" spans="1:307" ht="44.25" customHeight="1" x14ac:dyDescent="0.2">
      <c r="A271" s="160"/>
      <c r="B271" s="161"/>
      <c r="C271" s="162"/>
      <c r="D271" s="163"/>
      <c r="E271" s="201"/>
      <c r="F271" s="202"/>
      <c r="G271" s="164" t="str">
        <f t="shared" si="19"/>
        <v/>
      </c>
      <c r="H271" s="203"/>
      <c r="I271" s="204"/>
      <c r="J271" s="208"/>
      <c r="K271" s="206"/>
      <c r="L271" s="207"/>
      <c r="M271" s="165" t="str">
        <f t="shared" si="16"/>
        <v/>
      </c>
      <c r="N271" s="165" t="str">
        <f t="shared" si="17"/>
        <v/>
      </c>
      <c r="O271" s="210"/>
      <c r="P271" s="243"/>
      <c r="Q271" s="211"/>
      <c r="R271" s="212"/>
      <c r="S271" s="212"/>
      <c r="T271" s="212"/>
      <c r="U271" s="166"/>
      <c r="V271" s="17"/>
      <c r="W271" s="17" t="str">
        <f t="shared" si="18"/>
        <v/>
      </c>
      <c r="X271" s="8"/>
      <c r="Y271" s="8"/>
      <c r="Z271" s="8"/>
      <c r="AA271" s="131"/>
      <c r="AB271" s="105"/>
      <c r="AC271" s="105"/>
      <c r="AD271" s="167" t="str">
        <f t="shared" si="20"/>
        <v/>
      </c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  <c r="IR271" s="11"/>
      <c r="IS271" s="11"/>
      <c r="IT271" s="11"/>
      <c r="IU271" s="11"/>
      <c r="IV271" s="11"/>
      <c r="IW271" s="11"/>
      <c r="IX271" s="11"/>
      <c r="IY271" s="11"/>
      <c r="IZ271" s="11"/>
      <c r="JA271" s="11"/>
      <c r="JB271" s="11"/>
      <c r="JC271" s="11"/>
      <c r="JD271" s="11"/>
      <c r="JE271" s="11"/>
      <c r="JF271" s="11"/>
      <c r="JG271" s="11"/>
      <c r="JH271" s="11"/>
      <c r="JI271" s="11"/>
      <c r="JJ271" s="11"/>
      <c r="JK271" s="11"/>
      <c r="JL271" s="11"/>
      <c r="JM271" s="11"/>
      <c r="JN271" s="11"/>
      <c r="JO271" s="11"/>
      <c r="JP271" s="11"/>
      <c r="JQ271" s="11"/>
      <c r="JR271" s="11"/>
      <c r="JS271" s="11"/>
      <c r="JT271" s="11"/>
      <c r="JU271" s="11"/>
      <c r="JV271" s="11"/>
      <c r="JW271" s="11"/>
      <c r="JX271" s="11"/>
      <c r="JY271" s="11"/>
      <c r="JZ271" s="11"/>
      <c r="KA271" s="11"/>
      <c r="KB271" s="11"/>
      <c r="KC271" s="11"/>
      <c r="KD271" s="11"/>
      <c r="KE271" s="11"/>
      <c r="KF271" s="11"/>
      <c r="KG271" s="11"/>
      <c r="KH271" s="11"/>
      <c r="KI271" s="11"/>
      <c r="KJ271" s="11"/>
      <c r="KK271" s="11"/>
      <c r="KL271" s="11"/>
      <c r="KM271" s="11"/>
      <c r="KN271" s="11"/>
      <c r="KO271" s="11"/>
      <c r="KP271" s="11"/>
      <c r="KQ271" s="11"/>
      <c r="KR271" s="11"/>
      <c r="KS271" s="11"/>
      <c r="KT271" s="11"/>
      <c r="KU271" s="11"/>
    </row>
    <row r="272" spans="1:307" ht="44.25" customHeight="1" x14ac:dyDescent="0.2">
      <c r="A272" s="160"/>
      <c r="B272" s="161"/>
      <c r="C272" s="162"/>
      <c r="D272" s="163"/>
      <c r="E272" s="201"/>
      <c r="F272" s="202"/>
      <c r="G272" s="164" t="str">
        <f t="shared" si="19"/>
        <v/>
      </c>
      <c r="H272" s="203"/>
      <c r="I272" s="204"/>
      <c r="J272" s="208"/>
      <c r="K272" s="206"/>
      <c r="L272" s="207"/>
      <c r="M272" s="165" t="str">
        <f t="shared" si="16"/>
        <v/>
      </c>
      <c r="N272" s="165" t="str">
        <f t="shared" si="17"/>
        <v/>
      </c>
      <c r="O272" s="210"/>
      <c r="P272" s="243"/>
      <c r="Q272" s="211"/>
      <c r="R272" s="212"/>
      <c r="S272" s="212"/>
      <c r="T272" s="212"/>
      <c r="U272" s="166"/>
      <c r="V272" s="17"/>
      <c r="W272" s="17" t="str">
        <f t="shared" si="18"/>
        <v/>
      </c>
      <c r="X272" s="8"/>
      <c r="Y272" s="8"/>
      <c r="Z272" s="8"/>
      <c r="AA272" s="131"/>
      <c r="AB272" s="105"/>
      <c r="AC272" s="105"/>
      <c r="AD272" s="167" t="str">
        <f t="shared" si="20"/>
        <v/>
      </c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  <c r="IV272" s="11"/>
      <c r="IW272" s="11"/>
      <c r="IX272" s="11"/>
      <c r="IY272" s="11"/>
      <c r="IZ272" s="11"/>
      <c r="JA272" s="11"/>
      <c r="JB272" s="11"/>
      <c r="JC272" s="11"/>
      <c r="JD272" s="11"/>
      <c r="JE272" s="11"/>
      <c r="JF272" s="11"/>
      <c r="JG272" s="11"/>
      <c r="JH272" s="11"/>
      <c r="JI272" s="11"/>
      <c r="JJ272" s="11"/>
      <c r="JK272" s="11"/>
      <c r="JL272" s="11"/>
      <c r="JM272" s="11"/>
      <c r="JN272" s="11"/>
      <c r="JO272" s="11"/>
      <c r="JP272" s="11"/>
      <c r="JQ272" s="11"/>
      <c r="JR272" s="11"/>
      <c r="JS272" s="11"/>
      <c r="JT272" s="11"/>
      <c r="JU272" s="11"/>
      <c r="JV272" s="11"/>
      <c r="JW272" s="11"/>
      <c r="JX272" s="11"/>
      <c r="JY272" s="11"/>
      <c r="JZ272" s="11"/>
      <c r="KA272" s="11"/>
      <c r="KB272" s="11"/>
      <c r="KC272" s="11"/>
      <c r="KD272" s="11"/>
      <c r="KE272" s="11"/>
      <c r="KF272" s="11"/>
      <c r="KG272" s="11"/>
      <c r="KH272" s="11"/>
      <c r="KI272" s="11"/>
      <c r="KJ272" s="11"/>
      <c r="KK272" s="11"/>
      <c r="KL272" s="11"/>
      <c r="KM272" s="11"/>
      <c r="KN272" s="11"/>
      <c r="KO272" s="11"/>
      <c r="KP272" s="11"/>
      <c r="KQ272" s="11"/>
      <c r="KR272" s="11"/>
      <c r="KS272" s="11"/>
      <c r="KT272" s="11"/>
      <c r="KU272" s="11"/>
    </row>
    <row r="273" spans="1:307" ht="44.25" customHeight="1" x14ac:dyDescent="0.2">
      <c r="A273" s="160"/>
      <c r="B273" s="161"/>
      <c r="C273" s="162"/>
      <c r="D273" s="163"/>
      <c r="E273" s="201"/>
      <c r="F273" s="202"/>
      <c r="G273" s="164" t="str">
        <f t="shared" si="19"/>
        <v/>
      </c>
      <c r="H273" s="203"/>
      <c r="I273" s="204"/>
      <c r="J273" s="208"/>
      <c r="K273" s="206"/>
      <c r="L273" s="207"/>
      <c r="M273" s="165" t="str">
        <f t="shared" si="16"/>
        <v/>
      </c>
      <c r="N273" s="165" t="str">
        <f t="shared" si="17"/>
        <v/>
      </c>
      <c r="O273" s="210"/>
      <c r="P273" s="243"/>
      <c r="Q273" s="211"/>
      <c r="R273" s="212"/>
      <c r="S273" s="212"/>
      <c r="T273" s="212"/>
      <c r="U273" s="166"/>
      <c r="V273" s="17"/>
      <c r="W273" s="17" t="str">
        <f t="shared" si="18"/>
        <v/>
      </c>
      <c r="X273" s="8"/>
      <c r="Y273" s="8"/>
      <c r="Z273" s="8"/>
      <c r="AA273" s="131"/>
      <c r="AB273" s="105"/>
      <c r="AC273" s="105"/>
      <c r="AD273" s="167" t="str">
        <f t="shared" si="20"/>
        <v/>
      </c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  <c r="IR273" s="11"/>
      <c r="IS273" s="11"/>
      <c r="IT273" s="11"/>
      <c r="IU273" s="11"/>
      <c r="IV273" s="11"/>
      <c r="IW273" s="11"/>
      <c r="IX273" s="11"/>
      <c r="IY273" s="11"/>
      <c r="IZ273" s="11"/>
      <c r="JA273" s="11"/>
      <c r="JB273" s="11"/>
      <c r="JC273" s="11"/>
      <c r="JD273" s="11"/>
      <c r="JE273" s="11"/>
      <c r="JF273" s="11"/>
      <c r="JG273" s="11"/>
      <c r="JH273" s="11"/>
      <c r="JI273" s="11"/>
      <c r="JJ273" s="11"/>
      <c r="JK273" s="11"/>
      <c r="JL273" s="11"/>
      <c r="JM273" s="11"/>
      <c r="JN273" s="11"/>
      <c r="JO273" s="11"/>
      <c r="JP273" s="11"/>
      <c r="JQ273" s="11"/>
      <c r="JR273" s="11"/>
      <c r="JS273" s="11"/>
      <c r="JT273" s="11"/>
      <c r="JU273" s="11"/>
      <c r="JV273" s="11"/>
      <c r="JW273" s="11"/>
      <c r="JX273" s="11"/>
      <c r="JY273" s="11"/>
      <c r="JZ273" s="11"/>
      <c r="KA273" s="11"/>
      <c r="KB273" s="11"/>
      <c r="KC273" s="11"/>
      <c r="KD273" s="11"/>
      <c r="KE273" s="11"/>
      <c r="KF273" s="11"/>
      <c r="KG273" s="11"/>
      <c r="KH273" s="11"/>
      <c r="KI273" s="11"/>
      <c r="KJ273" s="11"/>
      <c r="KK273" s="11"/>
      <c r="KL273" s="11"/>
      <c r="KM273" s="11"/>
      <c r="KN273" s="11"/>
      <c r="KO273" s="11"/>
      <c r="KP273" s="11"/>
      <c r="KQ273" s="11"/>
      <c r="KR273" s="11"/>
      <c r="KS273" s="11"/>
      <c r="KT273" s="11"/>
      <c r="KU273" s="11"/>
    </row>
    <row r="274" spans="1:307" ht="44.25" customHeight="1" x14ac:dyDescent="0.2">
      <c r="A274" s="160"/>
      <c r="B274" s="161"/>
      <c r="C274" s="162"/>
      <c r="D274" s="163"/>
      <c r="E274" s="201"/>
      <c r="F274" s="202"/>
      <c r="G274" s="164" t="str">
        <f t="shared" si="19"/>
        <v/>
      </c>
      <c r="H274" s="203"/>
      <c r="I274" s="204"/>
      <c r="J274" s="208"/>
      <c r="K274" s="206"/>
      <c r="L274" s="207"/>
      <c r="M274" s="165" t="str">
        <f t="shared" si="16"/>
        <v/>
      </c>
      <c r="N274" s="165" t="str">
        <f t="shared" si="17"/>
        <v/>
      </c>
      <c r="O274" s="210"/>
      <c r="P274" s="243"/>
      <c r="Q274" s="211"/>
      <c r="R274" s="212"/>
      <c r="S274" s="212"/>
      <c r="T274" s="212"/>
      <c r="U274" s="166"/>
      <c r="V274" s="17"/>
      <c r="W274" s="17" t="str">
        <f t="shared" si="18"/>
        <v/>
      </c>
      <c r="X274" s="8"/>
      <c r="Y274" s="8"/>
      <c r="Z274" s="8"/>
      <c r="AA274" s="131"/>
      <c r="AB274" s="105"/>
      <c r="AC274" s="105"/>
      <c r="AD274" s="167" t="str">
        <f t="shared" si="20"/>
        <v/>
      </c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  <c r="IR274" s="11"/>
      <c r="IS274" s="11"/>
      <c r="IT274" s="11"/>
      <c r="IU274" s="11"/>
      <c r="IV274" s="11"/>
      <c r="IW274" s="11"/>
      <c r="IX274" s="11"/>
      <c r="IY274" s="11"/>
      <c r="IZ274" s="11"/>
      <c r="JA274" s="11"/>
      <c r="JB274" s="11"/>
      <c r="JC274" s="11"/>
      <c r="JD274" s="11"/>
      <c r="JE274" s="11"/>
      <c r="JF274" s="11"/>
      <c r="JG274" s="11"/>
      <c r="JH274" s="11"/>
      <c r="JI274" s="11"/>
      <c r="JJ274" s="11"/>
      <c r="JK274" s="11"/>
      <c r="JL274" s="11"/>
      <c r="JM274" s="11"/>
      <c r="JN274" s="11"/>
      <c r="JO274" s="11"/>
      <c r="JP274" s="11"/>
      <c r="JQ274" s="11"/>
      <c r="JR274" s="11"/>
      <c r="JS274" s="11"/>
      <c r="JT274" s="11"/>
      <c r="JU274" s="11"/>
      <c r="JV274" s="11"/>
      <c r="JW274" s="11"/>
      <c r="JX274" s="11"/>
      <c r="JY274" s="11"/>
      <c r="JZ274" s="11"/>
      <c r="KA274" s="11"/>
      <c r="KB274" s="11"/>
      <c r="KC274" s="11"/>
      <c r="KD274" s="11"/>
      <c r="KE274" s="11"/>
      <c r="KF274" s="11"/>
      <c r="KG274" s="11"/>
      <c r="KH274" s="11"/>
      <c r="KI274" s="11"/>
      <c r="KJ274" s="11"/>
      <c r="KK274" s="11"/>
      <c r="KL274" s="11"/>
      <c r="KM274" s="11"/>
      <c r="KN274" s="11"/>
      <c r="KO274" s="11"/>
      <c r="KP274" s="11"/>
      <c r="KQ274" s="11"/>
      <c r="KR274" s="11"/>
      <c r="KS274" s="11"/>
      <c r="KT274" s="11"/>
      <c r="KU274" s="11"/>
    </row>
    <row r="275" spans="1:307" ht="44.25" customHeight="1" x14ac:dyDescent="0.2">
      <c r="A275" s="160"/>
      <c r="B275" s="161"/>
      <c r="C275" s="162"/>
      <c r="D275" s="163"/>
      <c r="E275" s="201"/>
      <c r="F275" s="202"/>
      <c r="G275" s="164" t="str">
        <f t="shared" si="19"/>
        <v/>
      </c>
      <c r="H275" s="203"/>
      <c r="I275" s="204"/>
      <c r="J275" s="208"/>
      <c r="K275" s="206"/>
      <c r="L275" s="207"/>
      <c r="M275" s="165" t="str">
        <f t="shared" ref="M275:M338" si="21">IFERROR(J275/100*W275,"")</f>
        <v/>
      </c>
      <c r="N275" s="165" t="str">
        <f t="shared" ref="N275:N338" si="22">IFERROR(K275/100*W275,"")</f>
        <v/>
      </c>
      <c r="O275" s="210"/>
      <c r="P275" s="243"/>
      <c r="Q275" s="211"/>
      <c r="R275" s="212"/>
      <c r="S275" s="212"/>
      <c r="T275" s="212"/>
      <c r="U275" s="166"/>
      <c r="V275" s="17"/>
      <c r="W275" s="17" t="str">
        <f t="shared" ref="W275:W338" si="23">IF(L275="50 %","50",IF(L275="60 %","60",""))</f>
        <v/>
      </c>
      <c r="X275" s="8"/>
      <c r="Y275" s="8"/>
      <c r="Z275" s="8"/>
      <c r="AA275" s="131"/>
      <c r="AB275" s="105"/>
      <c r="AC275" s="105"/>
      <c r="AD275" s="167" t="str">
        <f t="shared" si="20"/>
        <v/>
      </c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  <c r="IR275" s="11"/>
      <c r="IS275" s="11"/>
      <c r="IT275" s="11"/>
      <c r="IU275" s="11"/>
      <c r="IV275" s="11"/>
      <c r="IW275" s="11"/>
      <c r="IX275" s="11"/>
      <c r="IY275" s="11"/>
      <c r="IZ275" s="11"/>
      <c r="JA275" s="11"/>
      <c r="JB275" s="11"/>
      <c r="JC275" s="11"/>
      <c r="JD275" s="11"/>
      <c r="JE275" s="11"/>
      <c r="JF275" s="11"/>
      <c r="JG275" s="11"/>
      <c r="JH275" s="11"/>
      <c r="JI275" s="11"/>
      <c r="JJ275" s="11"/>
      <c r="JK275" s="11"/>
      <c r="JL275" s="11"/>
      <c r="JM275" s="11"/>
      <c r="JN275" s="11"/>
      <c r="JO275" s="11"/>
      <c r="JP275" s="11"/>
      <c r="JQ275" s="11"/>
      <c r="JR275" s="11"/>
      <c r="JS275" s="11"/>
      <c r="JT275" s="11"/>
      <c r="JU275" s="11"/>
      <c r="JV275" s="11"/>
      <c r="JW275" s="11"/>
      <c r="JX275" s="11"/>
      <c r="JY275" s="11"/>
      <c r="JZ275" s="11"/>
      <c r="KA275" s="11"/>
      <c r="KB275" s="11"/>
      <c r="KC275" s="11"/>
      <c r="KD275" s="11"/>
      <c r="KE275" s="11"/>
      <c r="KF275" s="11"/>
      <c r="KG275" s="11"/>
      <c r="KH275" s="11"/>
      <c r="KI275" s="11"/>
      <c r="KJ275" s="11"/>
      <c r="KK275" s="11"/>
      <c r="KL275" s="11"/>
      <c r="KM275" s="11"/>
      <c r="KN275" s="11"/>
      <c r="KO275" s="11"/>
      <c r="KP275" s="11"/>
      <c r="KQ275" s="11"/>
      <c r="KR275" s="11"/>
      <c r="KS275" s="11"/>
      <c r="KT275" s="11"/>
      <c r="KU275" s="11"/>
    </row>
    <row r="276" spans="1:307" ht="44.25" customHeight="1" x14ac:dyDescent="0.2">
      <c r="A276" s="160"/>
      <c r="B276" s="161"/>
      <c r="C276" s="162"/>
      <c r="D276" s="163"/>
      <c r="E276" s="201"/>
      <c r="F276" s="202"/>
      <c r="G276" s="164" t="str">
        <f t="shared" ref="G276:G339" si="24">IFERROR(VLOOKUP(E276&amp;"+"&amp;F276,$Z$19:$AC$47,4,0),"")</f>
        <v/>
      </c>
      <c r="H276" s="203"/>
      <c r="I276" s="204"/>
      <c r="J276" s="208"/>
      <c r="K276" s="206"/>
      <c r="L276" s="207"/>
      <c r="M276" s="165" t="str">
        <f t="shared" si="21"/>
        <v/>
      </c>
      <c r="N276" s="165" t="str">
        <f t="shared" si="22"/>
        <v/>
      </c>
      <c r="O276" s="210"/>
      <c r="P276" s="243"/>
      <c r="Q276" s="211"/>
      <c r="R276" s="212"/>
      <c r="S276" s="212"/>
      <c r="T276" s="212"/>
      <c r="U276" s="166"/>
      <c r="V276" s="17"/>
      <c r="W276" s="17" t="str">
        <f t="shared" si="23"/>
        <v/>
      </c>
      <c r="X276" s="8"/>
      <c r="Y276" s="8"/>
      <c r="Z276" s="8"/>
      <c r="AA276" s="131"/>
      <c r="AB276" s="105"/>
      <c r="AC276" s="105"/>
      <c r="AD276" s="167" t="str">
        <f t="shared" ref="AD276:AD339" si="25">IF(E276="I.","A",IF(E276="II.","B",IF(E276="III.","C_",IF(E276="IV.","D",""))))</f>
        <v/>
      </c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  <c r="IR276" s="11"/>
      <c r="IS276" s="11"/>
      <c r="IT276" s="11"/>
      <c r="IU276" s="11"/>
      <c r="IV276" s="11"/>
      <c r="IW276" s="11"/>
      <c r="IX276" s="11"/>
      <c r="IY276" s="11"/>
      <c r="IZ276" s="11"/>
      <c r="JA276" s="11"/>
      <c r="JB276" s="11"/>
      <c r="JC276" s="11"/>
      <c r="JD276" s="11"/>
      <c r="JE276" s="11"/>
      <c r="JF276" s="11"/>
      <c r="JG276" s="11"/>
      <c r="JH276" s="11"/>
      <c r="JI276" s="11"/>
      <c r="JJ276" s="11"/>
      <c r="JK276" s="11"/>
      <c r="JL276" s="11"/>
      <c r="JM276" s="11"/>
      <c r="JN276" s="11"/>
      <c r="JO276" s="11"/>
      <c r="JP276" s="11"/>
      <c r="JQ276" s="11"/>
      <c r="JR276" s="11"/>
      <c r="JS276" s="11"/>
      <c r="JT276" s="11"/>
      <c r="JU276" s="11"/>
      <c r="JV276" s="11"/>
      <c r="JW276" s="11"/>
      <c r="JX276" s="11"/>
      <c r="JY276" s="11"/>
      <c r="JZ276" s="11"/>
      <c r="KA276" s="11"/>
      <c r="KB276" s="11"/>
      <c r="KC276" s="11"/>
      <c r="KD276" s="11"/>
      <c r="KE276" s="11"/>
      <c r="KF276" s="11"/>
      <c r="KG276" s="11"/>
      <c r="KH276" s="11"/>
      <c r="KI276" s="11"/>
      <c r="KJ276" s="11"/>
      <c r="KK276" s="11"/>
      <c r="KL276" s="11"/>
      <c r="KM276" s="11"/>
      <c r="KN276" s="11"/>
      <c r="KO276" s="11"/>
      <c r="KP276" s="11"/>
      <c r="KQ276" s="11"/>
      <c r="KR276" s="11"/>
      <c r="KS276" s="11"/>
      <c r="KT276" s="11"/>
      <c r="KU276" s="11"/>
    </row>
    <row r="277" spans="1:307" ht="44.25" customHeight="1" x14ac:dyDescent="0.2">
      <c r="A277" s="160"/>
      <c r="B277" s="161"/>
      <c r="C277" s="162"/>
      <c r="D277" s="163"/>
      <c r="E277" s="201"/>
      <c r="F277" s="202"/>
      <c r="G277" s="164" t="str">
        <f t="shared" si="24"/>
        <v/>
      </c>
      <c r="H277" s="203"/>
      <c r="I277" s="204"/>
      <c r="J277" s="208"/>
      <c r="K277" s="206"/>
      <c r="L277" s="207"/>
      <c r="M277" s="165" t="str">
        <f t="shared" si="21"/>
        <v/>
      </c>
      <c r="N277" s="165" t="str">
        <f t="shared" si="22"/>
        <v/>
      </c>
      <c r="O277" s="210"/>
      <c r="P277" s="243"/>
      <c r="Q277" s="211"/>
      <c r="R277" s="212"/>
      <c r="S277" s="212"/>
      <c r="T277" s="212"/>
      <c r="U277" s="166"/>
      <c r="V277" s="17"/>
      <c r="W277" s="17" t="str">
        <f t="shared" si="23"/>
        <v/>
      </c>
      <c r="X277" s="8"/>
      <c r="Y277" s="8"/>
      <c r="Z277" s="8"/>
      <c r="AA277" s="131"/>
      <c r="AB277" s="105"/>
      <c r="AC277" s="105"/>
      <c r="AD277" s="167" t="str">
        <f t="shared" si="25"/>
        <v/>
      </c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  <c r="IR277" s="11"/>
      <c r="IS277" s="11"/>
      <c r="IT277" s="11"/>
      <c r="IU277" s="11"/>
      <c r="IV277" s="11"/>
      <c r="IW277" s="11"/>
      <c r="IX277" s="11"/>
      <c r="IY277" s="11"/>
      <c r="IZ277" s="11"/>
      <c r="JA277" s="11"/>
      <c r="JB277" s="11"/>
      <c r="JC277" s="11"/>
      <c r="JD277" s="11"/>
      <c r="JE277" s="11"/>
      <c r="JF277" s="11"/>
      <c r="JG277" s="11"/>
      <c r="JH277" s="11"/>
      <c r="JI277" s="11"/>
      <c r="JJ277" s="11"/>
      <c r="JK277" s="11"/>
      <c r="JL277" s="11"/>
      <c r="JM277" s="11"/>
      <c r="JN277" s="11"/>
      <c r="JO277" s="11"/>
      <c r="JP277" s="11"/>
      <c r="JQ277" s="11"/>
      <c r="JR277" s="11"/>
      <c r="JS277" s="11"/>
      <c r="JT277" s="11"/>
      <c r="JU277" s="11"/>
      <c r="JV277" s="11"/>
      <c r="JW277" s="11"/>
      <c r="JX277" s="11"/>
      <c r="JY277" s="11"/>
      <c r="JZ277" s="11"/>
      <c r="KA277" s="11"/>
      <c r="KB277" s="11"/>
      <c r="KC277" s="11"/>
      <c r="KD277" s="11"/>
      <c r="KE277" s="11"/>
      <c r="KF277" s="11"/>
      <c r="KG277" s="11"/>
      <c r="KH277" s="11"/>
      <c r="KI277" s="11"/>
      <c r="KJ277" s="11"/>
      <c r="KK277" s="11"/>
      <c r="KL277" s="11"/>
      <c r="KM277" s="11"/>
      <c r="KN277" s="11"/>
      <c r="KO277" s="11"/>
      <c r="KP277" s="11"/>
      <c r="KQ277" s="11"/>
      <c r="KR277" s="11"/>
      <c r="KS277" s="11"/>
      <c r="KT277" s="11"/>
      <c r="KU277" s="11"/>
    </row>
    <row r="278" spans="1:307" ht="44.25" customHeight="1" x14ac:dyDescent="0.2">
      <c r="A278" s="160"/>
      <c r="B278" s="161"/>
      <c r="C278" s="162"/>
      <c r="D278" s="163"/>
      <c r="E278" s="201"/>
      <c r="F278" s="202"/>
      <c r="G278" s="164" t="str">
        <f t="shared" si="24"/>
        <v/>
      </c>
      <c r="H278" s="203"/>
      <c r="I278" s="204"/>
      <c r="J278" s="208"/>
      <c r="K278" s="206"/>
      <c r="L278" s="207"/>
      <c r="M278" s="165" t="str">
        <f t="shared" si="21"/>
        <v/>
      </c>
      <c r="N278" s="165" t="str">
        <f t="shared" si="22"/>
        <v/>
      </c>
      <c r="O278" s="210"/>
      <c r="P278" s="243"/>
      <c r="Q278" s="211"/>
      <c r="R278" s="212"/>
      <c r="S278" s="212"/>
      <c r="T278" s="212"/>
      <c r="U278" s="166"/>
      <c r="V278" s="17"/>
      <c r="W278" s="17" t="str">
        <f t="shared" si="23"/>
        <v/>
      </c>
      <c r="X278" s="8"/>
      <c r="Y278" s="8"/>
      <c r="Z278" s="8"/>
      <c r="AA278" s="131"/>
      <c r="AB278" s="105"/>
      <c r="AC278" s="105"/>
      <c r="AD278" s="167" t="str">
        <f t="shared" si="25"/>
        <v/>
      </c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  <c r="IR278" s="11"/>
      <c r="IS278" s="11"/>
      <c r="IT278" s="11"/>
      <c r="IU278" s="11"/>
      <c r="IV278" s="11"/>
      <c r="IW278" s="11"/>
      <c r="IX278" s="11"/>
      <c r="IY278" s="11"/>
      <c r="IZ278" s="11"/>
      <c r="JA278" s="11"/>
      <c r="JB278" s="11"/>
      <c r="JC278" s="11"/>
      <c r="JD278" s="11"/>
      <c r="JE278" s="11"/>
      <c r="JF278" s="11"/>
      <c r="JG278" s="11"/>
      <c r="JH278" s="11"/>
      <c r="JI278" s="11"/>
      <c r="JJ278" s="11"/>
      <c r="JK278" s="11"/>
      <c r="JL278" s="11"/>
      <c r="JM278" s="11"/>
      <c r="JN278" s="11"/>
      <c r="JO278" s="11"/>
      <c r="JP278" s="11"/>
      <c r="JQ278" s="11"/>
      <c r="JR278" s="11"/>
      <c r="JS278" s="11"/>
      <c r="JT278" s="11"/>
      <c r="JU278" s="11"/>
      <c r="JV278" s="11"/>
      <c r="JW278" s="11"/>
      <c r="JX278" s="11"/>
      <c r="JY278" s="11"/>
      <c r="JZ278" s="11"/>
      <c r="KA278" s="11"/>
      <c r="KB278" s="11"/>
      <c r="KC278" s="11"/>
      <c r="KD278" s="11"/>
      <c r="KE278" s="11"/>
      <c r="KF278" s="11"/>
      <c r="KG278" s="11"/>
      <c r="KH278" s="11"/>
      <c r="KI278" s="11"/>
      <c r="KJ278" s="11"/>
      <c r="KK278" s="11"/>
      <c r="KL278" s="11"/>
      <c r="KM278" s="11"/>
      <c r="KN278" s="11"/>
      <c r="KO278" s="11"/>
      <c r="KP278" s="11"/>
      <c r="KQ278" s="11"/>
      <c r="KR278" s="11"/>
      <c r="KS278" s="11"/>
      <c r="KT278" s="11"/>
      <c r="KU278" s="11"/>
    </row>
    <row r="279" spans="1:307" ht="44.25" customHeight="1" x14ac:dyDescent="0.2">
      <c r="A279" s="160"/>
      <c r="B279" s="161"/>
      <c r="C279" s="162"/>
      <c r="D279" s="163"/>
      <c r="E279" s="201"/>
      <c r="F279" s="202"/>
      <c r="G279" s="164" t="str">
        <f t="shared" si="24"/>
        <v/>
      </c>
      <c r="H279" s="203"/>
      <c r="I279" s="204"/>
      <c r="J279" s="208"/>
      <c r="K279" s="206"/>
      <c r="L279" s="207"/>
      <c r="M279" s="165" t="str">
        <f t="shared" si="21"/>
        <v/>
      </c>
      <c r="N279" s="165" t="str">
        <f t="shared" si="22"/>
        <v/>
      </c>
      <c r="O279" s="210"/>
      <c r="P279" s="243"/>
      <c r="Q279" s="211"/>
      <c r="R279" s="212"/>
      <c r="S279" s="212"/>
      <c r="T279" s="212"/>
      <c r="U279" s="166"/>
      <c r="V279" s="17"/>
      <c r="W279" s="17" t="str">
        <f t="shared" si="23"/>
        <v/>
      </c>
      <c r="X279" s="8"/>
      <c r="Y279" s="8"/>
      <c r="Z279" s="8"/>
      <c r="AA279" s="131"/>
      <c r="AB279" s="105"/>
      <c r="AC279" s="105"/>
      <c r="AD279" s="167" t="str">
        <f t="shared" si="25"/>
        <v/>
      </c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  <c r="IF279" s="11"/>
      <c r="IG279" s="11"/>
      <c r="IH279" s="11"/>
      <c r="II279" s="11"/>
      <c r="IJ279" s="11"/>
      <c r="IK279" s="11"/>
      <c r="IL279" s="11"/>
      <c r="IM279" s="11"/>
      <c r="IN279" s="11"/>
      <c r="IO279" s="11"/>
      <c r="IP279" s="11"/>
      <c r="IQ279" s="11"/>
      <c r="IR279" s="11"/>
      <c r="IS279" s="11"/>
      <c r="IT279" s="11"/>
      <c r="IU279" s="11"/>
      <c r="IV279" s="11"/>
      <c r="IW279" s="11"/>
      <c r="IX279" s="11"/>
      <c r="IY279" s="11"/>
      <c r="IZ279" s="11"/>
      <c r="JA279" s="11"/>
      <c r="JB279" s="11"/>
      <c r="JC279" s="11"/>
      <c r="JD279" s="11"/>
      <c r="JE279" s="11"/>
      <c r="JF279" s="11"/>
      <c r="JG279" s="11"/>
      <c r="JH279" s="11"/>
      <c r="JI279" s="11"/>
      <c r="JJ279" s="11"/>
      <c r="JK279" s="11"/>
      <c r="JL279" s="11"/>
      <c r="JM279" s="11"/>
      <c r="JN279" s="11"/>
      <c r="JO279" s="11"/>
      <c r="JP279" s="11"/>
      <c r="JQ279" s="11"/>
      <c r="JR279" s="11"/>
      <c r="JS279" s="11"/>
      <c r="JT279" s="11"/>
      <c r="JU279" s="11"/>
      <c r="JV279" s="11"/>
      <c r="JW279" s="11"/>
      <c r="JX279" s="11"/>
      <c r="JY279" s="11"/>
      <c r="JZ279" s="11"/>
      <c r="KA279" s="11"/>
      <c r="KB279" s="11"/>
      <c r="KC279" s="11"/>
      <c r="KD279" s="11"/>
      <c r="KE279" s="11"/>
      <c r="KF279" s="11"/>
      <c r="KG279" s="11"/>
      <c r="KH279" s="11"/>
      <c r="KI279" s="11"/>
      <c r="KJ279" s="11"/>
      <c r="KK279" s="11"/>
      <c r="KL279" s="11"/>
      <c r="KM279" s="11"/>
      <c r="KN279" s="11"/>
      <c r="KO279" s="11"/>
      <c r="KP279" s="11"/>
      <c r="KQ279" s="11"/>
      <c r="KR279" s="11"/>
      <c r="KS279" s="11"/>
      <c r="KT279" s="11"/>
      <c r="KU279" s="11"/>
    </row>
    <row r="280" spans="1:307" ht="44.25" customHeight="1" x14ac:dyDescent="0.2">
      <c r="A280" s="160"/>
      <c r="B280" s="161"/>
      <c r="C280" s="162"/>
      <c r="D280" s="163"/>
      <c r="E280" s="201"/>
      <c r="F280" s="202"/>
      <c r="G280" s="164" t="str">
        <f t="shared" si="24"/>
        <v/>
      </c>
      <c r="H280" s="203"/>
      <c r="I280" s="204"/>
      <c r="J280" s="208"/>
      <c r="K280" s="206"/>
      <c r="L280" s="207"/>
      <c r="M280" s="165" t="str">
        <f t="shared" si="21"/>
        <v/>
      </c>
      <c r="N280" s="165" t="str">
        <f t="shared" si="22"/>
        <v/>
      </c>
      <c r="O280" s="210"/>
      <c r="P280" s="243"/>
      <c r="Q280" s="211"/>
      <c r="R280" s="212"/>
      <c r="S280" s="212"/>
      <c r="T280" s="212"/>
      <c r="U280" s="166"/>
      <c r="V280" s="17"/>
      <c r="W280" s="17" t="str">
        <f t="shared" si="23"/>
        <v/>
      </c>
      <c r="X280" s="8"/>
      <c r="Y280" s="8"/>
      <c r="Z280" s="8"/>
      <c r="AA280" s="131"/>
      <c r="AB280" s="105"/>
      <c r="AC280" s="105"/>
      <c r="AD280" s="167" t="str">
        <f t="shared" si="25"/>
        <v/>
      </c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  <c r="IO280" s="11"/>
      <c r="IP280" s="11"/>
      <c r="IQ280" s="11"/>
      <c r="IR280" s="11"/>
      <c r="IS280" s="11"/>
      <c r="IT280" s="11"/>
      <c r="IU280" s="11"/>
      <c r="IV280" s="11"/>
      <c r="IW280" s="11"/>
      <c r="IX280" s="11"/>
      <c r="IY280" s="11"/>
      <c r="IZ280" s="11"/>
      <c r="JA280" s="11"/>
      <c r="JB280" s="11"/>
      <c r="JC280" s="11"/>
      <c r="JD280" s="11"/>
      <c r="JE280" s="11"/>
      <c r="JF280" s="11"/>
      <c r="JG280" s="11"/>
      <c r="JH280" s="11"/>
      <c r="JI280" s="11"/>
      <c r="JJ280" s="11"/>
      <c r="JK280" s="11"/>
      <c r="JL280" s="11"/>
      <c r="JM280" s="11"/>
      <c r="JN280" s="11"/>
      <c r="JO280" s="11"/>
      <c r="JP280" s="11"/>
      <c r="JQ280" s="11"/>
      <c r="JR280" s="11"/>
      <c r="JS280" s="11"/>
      <c r="JT280" s="11"/>
      <c r="JU280" s="11"/>
      <c r="JV280" s="11"/>
      <c r="JW280" s="11"/>
      <c r="JX280" s="11"/>
      <c r="JY280" s="11"/>
      <c r="JZ280" s="11"/>
      <c r="KA280" s="11"/>
      <c r="KB280" s="11"/>
      <c r="KC280" s="11"/>
      <c r="KD280" s="11"/>
      <c r="KE280" s="11"/>
      <c r="KF280" s="11"/>
      <c r="KG280" s="11"/>
      <c r="KH280" s="11"/>
      <c r="KI280" s="11"/>
      <c r="KJ280" s="11"/>
      <c r="KK280" s="11"/>
      <c r="KL280" s="11"/>
      <c r="KM280" s="11"/>
      <c r="KN280" s="11"/>
      <c r="KO280" s="11"/>
      <c r="KP280" s="11"/>
      <c r="KQ280" s="11"/>
      <c r="KR280" s="11"/>
      <c r="KS280" s="11"/>
      <c r="KT280" s="11"/>
      <c r="KU280" s="11"/>
    </row>
    <row r="281" spans="1:307" ht="44.25" customHeight="1" x14ac:dyDescent="0.2">
      <c r="A281" s="160"/>
      <c r="B281" s="161"/>
      <c r="C281" s="162"/>
      <c r="D281" s="163"/>
      <c r="E281" s="201"/>
      <c r="F281" s="202"/>
      <c r="G281" s="164" t="str">
        <f t="shared" si="24"/>
        <v/>
      </c>
      <c r="H281" s="203"/>
      <c r="I281" s="204"/>
      <c r="J281" s="208"/>
      <c r="K281" s="206"/>
      <c r="L281" s="207"/>
      <c r="M281" s="165" t="str">
        <f t="shared" si="21"/>
        <v/>
      </c>
      <c r="N281" s="165" t="str">
        <f t="shared" si="22"/>
        <v/>
      </c>
      <c r="O281" s="210"/>
      <c r="P281" s="243"/>
      <c r="Q281" s="211"/>
      <c r="R281" s="212"/>
      <c r="S281" s="212"/>
      <c r="T281" s="212"/>
      <c r="U281" s="166"/>
      <c r="V281" s="17"/>
      <c r="W281" s="17" t="str">
        <f t="shared" si="23"/>
        <v/>
      </c>
      <c r="X281" s="8"/>
      <c r="Y281" s="8"/>
      <c r="Z281" s="8"/>
      <c r="AA281" s="131"/>
      <c r="AB281" s="105"/>
      <c r="AC281" s="105"/>
      <c r="AD281" s="167" t="str">
        <f t="shared" si="25"/>
        <v/>
      </c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  <c r="IF281" s="11"/>
      <c r="IG281" s="11"/>
      <c r="IH281" s="11"/>
      <c r="II281" s="11"/>
      <c r="IJ281" s="11"/>
      <c r="IK281" s="11"/>
      <c r="IL281" s="11"/>
      <c r="IM281" s="11"/>
      <c r="IN281" s="11"/>
      <c r="IO281" s="11"/>
      <c r="IP281" s="11"/>
      <c r="IQ281" s="11"/>
      <c r="IR281" s="11"/>
      <c r="IS281" s="11"/>
      <c r="IT281" s="11"/>
      <c r="IU281" s="11"/>
      <c r="IV281" s="11"/>
      <c r="IW281" s="11"/>
      <c r="IX281" s="11"/>
      <c r="IY281" s="11"/>
      <c r="IZ281" s="11"/>
      <c r="JA281" s="11"/>
      <c r="JB281" s="11"/>
      <c r="JC281" s="11"/>
      <c r="JD281" s="11"/>
      <c r="JE281" s="11"/>
      <c r="JF281" s="11"/>
      <c r="JG281" s="11"/>
      <c r="JH281" s="11"/>
      <c r="JI281" s="11"/>
      <c r="JJ281" s="11"/>
      <c r="JK281" s="11"/>
      <c r="JL281" s="11"/>
      <c r="JM281" s="11"/>
      <c r="JN281" s="11"/>
      <c r="JO281" s="11"/>
      <c r="JP281" s="11"/>
      <c r="JQ281" s="11"/>
      <c r="JR281" s="11"/>
      <c r="JS281" s="11"/>
      <c r="JT281" s="11"/>
      <c r="JU281" s="11"/>
      <c r="JV281" s="11"/>
      <c r="JW281" s="11"/>
      <c r="JX281" s="11"/>
      <c r="JY281" s="11"/>
      <c r="JZ281" s="11"/>
      <c r="KA281" s="11"/>
      <c r="KB281" s="11"/>
      <c r="KC281" s="11"/>
      <c r="KD281" s="11"/>
      <c r="KE281" s="11"/>
      <c r="KF281" s="11"/>
      <c r="KG281" s="11"/>
      <c r="KH281" s="11"/>
      <c r="KI281" s="11"/>
      <c r="KJ281" s="11"/>
      <c r="KK281" s="11"/>
      <c r="KL281" s="11"/>
      <c r="KM281" s="11"/>
      <c r="KN281" s="11"/>
      <c r="KO281" s="11"/>
      <c r="KP281" s="11"/>
      <c r="KQ281" s="11"/>
      <c r="KR281" s="11"/>
      <c r="KS281" s="11"/>
      <c r="KT281" s="11"/>
      <c r="KU281" s="11"/>
    </row>
    <row r="282" spans="1:307" ht="44.25" customHeight="1" x14ac:dyDescent="0.2">
      <c r="A282" s="160"/>
      <c r="B282" s="161"/>
      <c r="C282" s="162"/>
      <c r="D282" s="163"/>
      <c r="E282" s="201"/>
      <c r="F282" s="202"/>
      <c r="G282" s="164" t="str">
        <f t="shared" si="24"/>
        <v/>
      </c>
      <c r="H282" s="203"/>
      <c r="I282" s="204"/>
      <c r="J282" s="208"/>
      <c r="K282" s="206"/>
      <c r="L282" s="207"/>
      <c r="M282" s="165" t="str">
        <f t="shared" si="21"/>
        <v/>
      </c>
      <c r="N282" s="165" t="str">
        <f t="shared" si="22"/>
        <v/>
      </c>
      <c r="O282" s="210"/>
      <c r="P282" s="243"/>
      <c r="Q282" s="211"/>
      <c r="R282" s="212"/>
      <c r="S282" s="212"/>
      <c r="T282" s="212"/>
      <c r="U282" s="166"/>
      <c r="V282" s="17"/>
      <c r="W282" s="17" t="str">
        <f t="shared" si="23"/>
        <v/>
      </c>
      <c r="X282" s="8"/>
      <c r="Y282" s="8"/>
      <c r="Z282" s="8"/>
      <c r="AA282" s="131"/>
      <c r="AB282" s="105"/>
      <c r="AC282" s="105"/>
      <c r="AD282" s="167" t="str">
        <f t="shared" si="25"/>
        <v/>
      </c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  <c r="IF282" s="11"/>
      <c r="IG282" s="11"/>
      <c r="IH282" s="11"/>
      <c r="II282" s="11"/>
      <c r="IJ282" s="11"/>
      <c r="IK282" s="11"/>
      <c r="IL282" s="11"/>
      <c r="IM282" s="11"/>
      <c r="IN282" s="11"/>
      <c r="IO282" s="11"/>
      <c r="IP282" s="11"/>
      <c r="IQ282" s="11"/>
      <c r="IR282" s="11"/>
      <c r="IS282" s="11"/>
      <c r="IT282" s="11"/>
      <c r="IU282" s="11"/>
      <c r="IV282" s="11"/>
      <c r="IW282" s="11"/>
      <c r="IX282" s="11"/>
      <c r="IY282" s="11"/>
      <c r="IZ282" s="11"/>
      <c r="JA282" s="11"/>
      <c r="JB282" s="11"/>
      <c r="JC282" s="11"/>
      <c r="JD282" s="11"/>
      <c r="JE282" s="11"/>
      <c r="JF282" s="11"/>
      <c r="JG282" s="11"/>
      <c r="JH282" s="11"/>
      <c r="JI282" s="11"/>
      <c r="JJ282" s="11"/>
      <c r="JK282" s="11"/>
      <c r="JL282" s="11"/>
      <c r="JM282" s="11"/>
      <c r="JN282" s="11"/>
      <c r="JO282" s="11"/>
      <c r="JP282" s="11"/>
      <c r="JQ282" s="11"/>
      <c r="JR282" s="11"/>
      <c r="JS282" s="11"/>
      <c r="JT282" s="11"/>
      <c r="JU282" s="11"/>
      <c r="JV282" s="11"/>
      <c r="JW282" s="11"/>
      <c r="JX282" s="11"/>
      <c r="JY282" s="11"/>
      <c r="JZ282" s="11"/>
      <c r="KA282" s="11"/>
      <c r="KB282" s="11"/>
      <c r="KC282" s="11"/>
      <c r="KD282" s="11"/>
      <c r="KE282" s="11"/>
      <c r="KF282" s="11"/>
      <c r="KG282" s="11"/>
      <c r="KH282" s="11"/>
      <c r="KI282" s="11"/>
      <c r="KJ282" s="11"/>
      <c r="KK282" s="11"/>
      <c r="KL282" s="11"/>
      <c r="KM282" s="11"/>
      <c r="KN282" s="11"/>
      <c r="KO282" s="11"/>
      <c r="KP282" s="11"/>
      <c r="KQ282" s="11"/>
      <c r="KR282" s="11"/>
      <c r="KS282" s="11"/>
      <c r="KT282" s="11"/>
      <c r="KU282" s="11"/>
    </row>
    <row r="283" spans="1:307" ht="44.25" customHeight="1" x14ac:dyDescent="0.2">
      <c r="A283" s="160"/>
      <c r="B283" s="161"/>
      <c r="C283" s="162"/>
      <c r="D283" s="163"/>
      <c r="E283" s="201"/>
      <c r="F283" s="202"/>
      <c r="G283" s="164" t="str">
        <f t="shared" si="24"/>
        <v/>
      </c>
      <c r="H283" s="203"/>
      <c r="I283" s="204"/>
      <c r="J283" s="208"/>
      <c r="K283" s="206"/>
      <c r="L283" s="207"/>
      <c r="M283" s="165" t="str">
        <f t="shared" si="21"/>
        <v/>
      </c>
      <c r="N283" s="165" t="str">
        <f t="shared" si="22"/>
        <v/>
      </c>
      <c r="O283" s="210"/>
      <c r="P283" s="243"/>
      <c r="Q283" s="211"/>
      <c r="R283" s="212"/>
      <c r="S283" s="212"/>
      <c r="T283" s="212"/>
      <c r="U283" s="166"/>
      <c r="V283" s="17"/>
      <c r="W283" s="17" t="str">
        <f t="shared" si="23"/>
        <v/>
      </c>
      <c r="X283" s="8"/>
      <c r="Y283" s="8"/>
      <c r="Z283" s="8"/>
      <c r="AA283" s="131"/>
      <c r="AB283" s="105"/>
      <c r="AC283" s="105"/>
      <c r="AD283" s="167" t="str">
        <f t="shared" si="25"/>
        <v/>
      </c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  <c r="IF283" s="11"/>
      <c r="IG283" s="11"/>
      <c r="IH283" s="11"/>
      <c r="II283" s="11"/>
      <c r="IJ283" s="11"/>
      <c r="IK283" s="11"/>
      <c r="IL283" s="11"/>
      <c r="IM283" s="11"/>
      <c r="IN283" s="11"/>
      <c r="IO283" s="11"/>
      <c r="IP283" s="11"/>
      <c r="IQ283" s="11"/>
      <c r="IR283" s="11"/>
      <c r="IS283" s="11"/>
      <c r="IT283" s="11"/>
      <c r="IU283" s="11"/>
      <c r="IV283" s="11"/>
      <c r="IW283" s="11"/>
      <c r="IX283" s="11"/>
      <c r="IY283" s="11"/>
      <c r="IZ283" s="11"/>
      <c r="JA283" s="11"/>
      <c r="JB283" s="11"/>
      <c r="JC283" s="11"/>
      <c r="JD283" s="11"/>
      <c r="JE283" s="11"/>
      <c r="JF283" s="11"/>
      <c r="JG283" s="11"/>
      <c r="JH283" s="11"/>
      <c r="JI283" s="11"/>
      <c r="JJ283" s="11"/>
      <c r="JK283" s="11"/>
      <c r="JL283" s="11"/>
      <c r="JM283" s="11"/>
      <c r="JN283" s="11"/>
      <c r="JO283" s="11"/>
      <c r="JP283" s="11"/>
      <c r="JQ283" s="11"/>
      <c r="JR283" s="11"/>
      <c r="JS283" s="11"/>
      <c r="JT283" s="11"/>
      <c r="JU283" s="11"/>
      <c r="JV283" s="11"/>
      <c r="JW283" s="11"/>
      <c r="JX283" s="11"/>
      <c r="JY283" s="11"/>
      <c r="JZ283" s="11"/>
      <c r="KA283" s="11"/>
      <c r="KB283" s="11"/>
      <c r="KC283" s="11"/>
      <c r="KD283" s="11"/>
      <c r="KE283" s="11"/>
      <c r="KF283" s="11"/>
      <c r="KG283" s="11"/>
      <c r="KH283" s="11"/>
      <c r="KI283" s="11"/>
      <c r="KJ283" s="11"/>
      <c r="KK283" s="11"/>
      <c r="KL283" s="11"/>
      <c r="KM283" s="11"/>
      <c r="KN283" s="11"/>
      <c r="KO283" s="11"/>
      <c r="KP283" s="11"/>
      <c r="KQ283" s="11"/>
      <c r="KR283" s="11"/>
      <c r="KS283" s="11"/>
      <c r="KT283" s="11"/>
      <c r="KU283" s="11"/>
    </row>
    <row r="284" spans="1:307" ht="44.25" customHeight="1" x14ac:dyDescent="0.2">
      <c r="A284" s="160"/>
      <c r="B284" s="161"/>
      <c r="C284" s="162"/>
      <c r="D284" s="163"/>
      <c r="E284" s="201"/>
      <c r="F284" s="202"/>
      <c r="G284" s="164" t="str">
        <f t="shared" si="24"/>
        <v/>
      </c>
      <c r="H284" s="203"/>
      <c r="I284" s="204"/>
      <c r="J284" s="208"/>
      <c r="K284" s="206"/>
      <c r="L284" s="207"/>
      <c r="M284" s="165" t="str">
        <f t="shared" si="21"/>
        <v/>
      </c>
      <c r="N284" s="165" t="str">
        <f t="shared" si="22"/>
        <v/>
      </c>
      <c r="O284" s="210"/>
      <c r="P284" s="243"/>
      <c r="Q284" s="211"/>
      <c r="R284" s="212"/>
      <c r="S284" s="212"/>
      <c r="T284" s="212"/>
      <c r="U284" s="166"/>
      <c r="V284" s="17"/>
      <c r="W284" s="17" t="str">
        <f t="shared" si="23"/>
        <v/>
      </c>
      <c r="X284" s="8"/>
      <c r="Y284" s="8"/>
      <c r="Z284" s="8"/>
      <c r="AA284" s="131"/>
      <c r="AB284" s="105"/>
      <c r="AC284" s="105"/>
      <c r="AD284" s="167" t="str">
        <f t="shared" si="25"/>
        <v/>
      </c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  <c r="IF284" s="11"/>
      <c r="IG284" s="11"/>
      <c r="IH284" s="11"/>
      <c r="II284" s="11"/>
      <c r="IJ284" s="11"/>
      <c r="IK284" s="11"/>
      <c r="IL284" s="11"/>
      <c r="IM284" s="11"/>
      <c r="IN284" s="11"/>
      <c r="IO284" s="11"/>
      <c r="IP284" s="11"/>
      <c r="IQ284" s="11"/>
      <c r="IR284" s="11"/>
      <c r="IS284" s="11"/>
      <c r="IT284" s="11"/>
      <c r="IU284" s="11"/>
      <c r="IV284" s="11"/>
      <c r="IW284" s="11"/>
      <c r="IX284" s="11"/>
      <c r="IY284" s="11"/>
      <c r="IZ284" s="11"/>
      <c r="JA284" s="11"/>
      <c r="JB284" s="11"/>
      <c r="JC284" s="11"/>
      <c r="JD284" s="11"/>
      <c r="JE284" s="11"/>
      <c r="JF284" s="11"/>
      <c r="JG284" s="11"/>
      <c r="JH284" s="11"/>
      <c r="JI284" s="11"/>
      <c r="JJ284" s="11"/>
      <c r="JK284" s="11"/>
      <c r="JL284" s="11"/>
      <c r="JM284" s="11"/>
      <c r="JN284" s="11"/>
      <c r="JO284" s="11"/>
      <c r="JP284" s="11"/>
      <c r="JQ284" s="11"/>
      <c r="JR284" s="11"/>
      <c r="JS284" s="11"/>
      <c r="JT284" s="11"/>
      <c r="JU284" s="11"/>
      <c r="JV284" s="11"/>
      <c r="JW284" s="11"/>
      <c r="JX284" s="11"/>
      <c r="JY284" s="11"/>
      <c r="JZ284" s="11"/>
      <c r="KA284" s="11"/>
      <c r="KB284" s="11"/>
      <c r="KC284" s="11"/>
      <c r="KD284" s="11"/>
      <c r="KE284" s="11"/>
      <c r="KF284" s="11"/>
      <c r="KG284" s="11"/>
      <c r="KH284" s="11"/>
      <c r="KI284" s="11"/>
      <c r="KJ284" s="11"/>
      <c r="KK284" s="11"/>
      <c r="KL284" s="11"/>
      <c r="KM284" s="11"/>
      <c r="KN284" s="11"/>
      <c r="KO284" s="11"/>
      <c r="KP284" s="11"/>
      <c r="KQ284" s="11"/>
      <c r="KR284" s="11"/>
      <c r="KS284" s="11"/>
      <c r="KT284" s="11"/>
      <c r="KU284" s="11"/>
    </row>
    <row r="285" spans="1:307" ht="44.25" customHeight="1" x14ac:dyDescent="0.2">
      <c r="A285" s="160"/>
      <c r="B285" s="161"/>
      <c r="C285" s="162"/>
      <c r="D285" s="163"/>
      <c r="E285" s="201"/>
      <c r="F285" s="202"/>
      <c r="G285" s="164" t="str">
        <f t="shared" si="24"/>
        <v/>
      </c>
      <c r="H285" s="203"/>
      <c r="I285" s="204"/>
      <c r="J285" s="208"/>
      <c r="K285" s="206"/>
      <c r="L285" s="207"/>
      <c r="M285" s="165" t="str">
        <f t="shared" si="21"/>
        <v/>
      </c>
      <c r="N285" s="165" t="str">
        <f t="shared" si="22"/>
        <v/>
      </c>
      <c r="O285" s="210"/>
      <c r="P285" s="243"/>
      <c r="Q285" s="211"/>
      <c r="R285" s="212"/>
      <c r="S285" s="212"/>
      <c r="T285" s="212"/>
      <c r="U285" s="166"/>
      <c r="V285" s="17"/>
      <c r="W285" s="17" t="str">
        <f t="shared" si="23"/>
        <v/>
      </c>
      <c r="X285" s="8"/>
      <c r="Y285" s="8"/>
      <c r="Z285" s="8"/>
      <c r="AA285" s="131"/>
      <c r="AB285" s="105"/>
      <c r="AC285" s="105"/>
      <c r="AD285" s="167" t="str">
        <f t="shared" si="25"/>
        <v/>
      </c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  <c r="IF285" s="11"/>
      <c r="IG285" s="11"/>
      <c r="IH285" s="11"/>
      <c r="II285" s="11"/>
      <c r="IJ285" s="11"/>
      <c r="IK285" s="11"/>
      <c r="IL285" s="11"/>
      <c r="IM285" s="11"/>
      <c r="IN285" s="11"/>
      <c r="IO285" s="11"/>
      <c r="IP285" s="11"/>
      <c r="IQ285" s="11"/>
      <c r="IR285" s="11"/>
      <c r="IS285" s="11"/>
      <c r="IT285" s="11"/>
      <c r="IU285" s="11"/>
      <c r="IV285" s="11"/>
      <c r="IW285" s="11"/>
      <c r="IX285" s="11"/>
      <c r="IY285" s="11"/>
      <c r="IZ285" s="11"/>
      <c r="JA285" s="11"/>
      <c r="JB285" s="11"/>
      <c r="JC285" s="11"/>
      <c r="JD285" s="11"/>
      <c r="JE285" s="11"/>
      <c r="JF285" s="11"/>
      <c r="JG285" s="11"/>
      <c r="JH285" s="11"/>
      <c r="JI285" s="11"/>
      <c r="JJ285" s="11"/>
      <c r="JK285" s="11"/>
      <c r="JL285" s="11"/>
      <c r="JM285" s="11"/>
      <c r="JN285" s="11"/>
      <c r="JO285" s="11"/>
      <c r="JP285" s="11"/>
      <c r="JQ285" s="11"/>
      <c r="JR285" s="11"/>
      <c r="JS285" s="11"/>
      <c r="JT285" s="11"/>
      <c r="JU285" s="11"/>
      <c r="JV285" s="11"/>
      <c r="JW285" s="11"/>
      <c r="JX285" s="11"/>
      <c r="JY285" s="11"/>
      <c r="JZ285" s="11"/>
      <c r="KA285" s="11"/>
      <c r="KB285" s="11"/>
      <c r="KC285" s="11"/>
      <c r="KD285" s="11"/>
      <c r="KE285" s="11"/>
      <c r="KF285" s="11"/>
      <c r="KG285" s="11"/>
      <c r="KH285" s="11"/>
      <c r="KI285" s="11"/>
      <c r="KJ285" s="11"/>
      <c r="KK285" s="11"/>
      <c r="KL285" s="11"/>
      <c r="KM285" s="11"/>
      <c r="KN285" s="11"/>
      <c r="KO285" s="11"/>
      <c r="KP285" s="11"/>
      <c r="KQ285" s="11"/>
      <c r="KR285" s="11"/>
      <c r="KS285" s="11"/>
      <c r="KT285" s="11"/>
      <c r="KU285" s="11"/>
    </row>
    <row r="286" spans="1:307" ht="44.25" customHeight="1" x14ac:dyDescent="0.2">
      <c r="A286" s="160"/>
      <c r="B286" s="161"/>
      <c r="C286" s="162"/>
      <c r="D286" s="163"/>
      <c r="E286" s="201"/>
      <c r="F286" s="202"/>
      <c r="G286" s="164" t="str">
        <f t="shared" si="24"/>
        <v/>
      </c>
      <c r="H286" s="203"/>
      <c r="I286" s="204"/>
      <c r="J286" s="208"/>
      <c r="K286" s="206"/>
      <c r="L286" s="207"/>
      <c r="M286" s="165" t="str">
        <f t="shared" si="21"/>
        <v/>
      </c>
      <c r="N286" s="165" t="str">
        <f t="shared" si="22"/>
        <v/>
      </c>
      <c r="O286" s="210"/>
      <c r="P286" s="243"/>
      <c r="Q286" s="211"/>
      <c r="R286" s="212"/>
      <c r="S286" s="212"/>
      <c r="T286" s="212"/>
      <c r="U286" s="166"/>
      <c r="V286" s="17"/>
      <c r="W286" s="17" t="str">
        <f t="shared" si="23"/>
        <v/>
      </c>
      <c r="X286" s="8"/>
      <c r="Y286" s="8"/>
      <c r="Z286" s="8"/>
      <c r="AA286" s="131"/>
      <c r="AB286" s="105"/>
      <c r="AC286" s="105"/>
      <c r="AD286" s="167" t="str">
        <f t="shared" si="25"/>
        <v/>
      </c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  <c r="IR286" s="11"/>
      <c r="IS286" s="11"/>
      <c r="IT286" s="11"/>
      <c r="IU286" s="11"/>
      <c r="IV286" s="11"/>
      <c r="IW286" s="11"/>
      <c r="IX286" s="11"/>
      <c r="IY286" s="11"/>
      <c r="IZ286" s="11"/>
      <c r="JA286" s="11"/>
      <c r="JB286" s="11"/>
      <c r="JC286" s="11"/>
      <c r="JD286" s="11"/>
      <c r="JE286" s="11"/>
      <c r="JF286" s="11"/>
      <c r="JG286" s="11"/>
      <c r="JH286" s="11"/>
      <c r="JI286" s="11"/>
      <c r="JJ286" s="11"/>
      <c r="JK286" s="11"/>
      <c r="JL286" s="11"/>
      <c r="JM286" s="11"/>
      <c r="JN286" s="11"/>
      <c r="JO286" s="11"/>
      <c r="JP286" s="11"/>
      <c r="JQ286" s="11"/>
      <c r="JR286" s="11"/>
      <c r="JS286" s="11"/>
      <c r="JT286" s="11"/>
      <c r="JU286" s="11"/>
      <c r="JV286" s="11"/>
      <c r="JW286" s="11"/>
      <c r="JX286" s="11"/>
      <c r="JY286" s="11"/>
      <c r="JZ286" s="11"/>
      <c r="KA286" s="11"/>
      <c r="KB286" s="11"/>
      <c r="KC286" s="11"/>
      <c r="KD286" s="11"/>
      <c r="KE286" s="11"/>
      <c r="KF286" s="11"/>
      <c r="KG286" s="11"/>
      <c r="KH286" s="11"/>
      <c r="KI286" s="11"/>
      <c r="KJ286" s="11"/>
      <c r="KK286" s="11"/>
      <c r="KL286" s="11"/>
      <c r="KM286" s="11"/>
      <c r="KN286" s="11"/>
      <c r="KO286" s="11"/>
      <c r="KP286" s="11"/>
      <c r="KQ286" s="11"/>
      <c r="KR286" s="11"/>
      <c r="KS286" s="11"/>
      <c r="KT286" s="11"/>
      <c r="KU286" s="11"/>
    </row>
    <row r="287" spans="1:307" ht="44.25" customHeight="1" x14ac:dyDescent="0.2">
      <c r="A287" s="160"/>
      <c r="B287" s="161"/>
      <c r="C287" s="162"/>
      <c r="D287" s="163"/>
      <c r="E287" s="201"/>
      <c r="F287" s="202"/>
      <c r="G287" s="164" t="str">
        <f t="shared" si="24"/>
        <v/>
      </c>
      <c r="H287" s="203"/>
      <c r="I287" s="204"/>
      <c r="J287" s="208"/>
      <c r="K287" s="206"/>
      <c r="L287" s="207"/>
      <c r="M287" s="165" t="str">
        <f t="shared" si="21"/>
        <v/>
      </c>
      <c r="N287" s="165" t="str">
        <f t="shared" si="22"/>
        <v/>
      </c>
      <c r="O287" s="210"/>
      <c r="P287" s="243"/>
      <c r="Q287" s="211"/>
      <c r="R287" s="212"/>
      <c r="S287" s="212"/>
      <c r="T287" s="212"/>
      <c r="U287" s="166"/>
      <c r="V287" s="17"/>
      <c r="W287" s="17" t="str">
        <f t="shared" si="23"/>
        <v/>
      </c>
      <c r="X287" s="8"/>
      <c r="Y287" s="8"/>
      <c r="Z287" s="8"/>
      <c r="AA287" s="131"/>
      <c r="AB287" s="105"/>
      <c r="AC287" s="105"/>
      <c r="AD287" s="167" t="str">
        <f t="shared" si="25"/>
        <v/>
      </c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  <c r="IF287" s="11"/>
      <c r="IG287" s="11"/>
      <c r="IH287" s="11"/>
      <c r="II287" s="11"/>
      <c r="IJ287" s="11"/>
      <c r="IK287" s="11"/>
      <c r="IL287" s="11"/>
      <c r="IM287" s="11"/>
      <c r="IN287" s="11"/>
      <c r="IO287" s="11"/>
      <c r="IP287" s="11"/>
      <c r="IQ287" s="11"/>
      <c r="IR287" s="11"/>
      <c r="IS287" s="11"/>
      <c r="IT287" s="11"/>
      <c r="IU287" s="11"/>
      <c r="IV287" s="11"/>
      <c r="IW287" s="11"/>
      <c r="IX287" s="11"/>
      <c r="IY287" s="11"/>
      <c r="IZ287" s="11"/>
      <c r="JA287" s="11"/>
      <c r="JB287" s="11"/>
      <c r="JC287" s="11"/>
      <c r="JD287" s="11"/>
      <c r="JE287" s="11"/>
      <c r="JF287" s="11"/>
      <c r="JG287" s="11"/>
      <c r="JH287" s="11"/>
      <c r="JI287" s="11"/>
      <c r="JJ287" s="11"/>
      <c r="JK287" s="11"/>
      <c r="JL287" s="11"/>
      <c r="JM287" s="11"/>
      <c r="JN287" s="11"/>
      <c r="JO287" s="11"/>
      <c r="JP287" s="11"/>
      <c r="JQ287" s="11"/>
      <c r="JR287" s="11"/>
      <c r="JS287" s="11"/>
      <c r="JT287" s="11"/>
      <c r="JU287" s="11"/>
      <c r="JV287" s="11"/>
      <c r="JW287" s="11"/>
      <c r="JX287" s="11"/>
      <c r="JY287" s="11"/>
      <c r="JZ287" s="11"/>
      <c r="KA287" s="11"/>
      <c r="KB287" s="11"/>
      <c r="KC287" s="11"/>
      <c r="KD287" s="11"/>
      <c r="KE287" s="11"/>
      <c r="KF287" s="11"/>
      <c r="KG287" s="11"/>
      <c r="KH287" s="11"/>
      <c r="KI287" s="11"/>
      <c r="KJ287" s="11"/>
      <c r="KK287" s="11"/>
      <c r="KL287" s="11"/>
      <c r="KM287" s="11"/>
      <c r="KN287" s="11"/>
      <c r="KO287" s="11"/>
      <c r="KP287" s="11"/>
      <c r="KQ287" s="11"/>
      <c r="KR287" s="11"/>
      <c r="KS287" s="11"/>
      <c r="KT287" s="11"/>
      <c r="KU287" s="11"/>
    </row>
    <row r="288" spans="1:307" ht="44.25" customHeight="1" x14ac:dyDescent="0.2">
      <c r="A288" s="160"/>
      <c r="B288" s="161"/>
      <c r="C288" s="162"/>
      <c r="D288" s="163"/>
      <c r="E288" s="201"/>
      <c r="F288" s="202"/>
      <c r="G288" s="164" t="str">
        <f t="shared" si="24"/>
        <v/>
      </c>
      <c r="H288" s="203"/>
      <c r="I288" s="204"/>
      <c r="J288" s="208"/>
      <c r="K288" s="206"/>
      <c r="L288" s="207"/>
      <c r="M288" s="165" t="str">
        <f t="shared" si="21"/>
        <v/>
      </c>
      <c r="N288" s="165" t="str">
        <f t="shared" si="22"/>
        <v/>
      </c>
      <c r="O288" s="210"/>
      <c r="P288" s="243"/>
      <c r="Q288" s="211"/>
      <c r="R288" s="212"/>
      <c r="S288" s="212"/>
      <c r="T288" s="212"/>
      <c r="U288" s="166"/>
      <c r="V288" s="17"/>
      <c r="W288" s="17" t="str">
        <f t="shared" si="23"/>
        <v/>
      </c>
      <c r="X288" s="8"/>
      <c r="Y288" s="8"/>
      <c r="Z288" s="8"/>
      <c r="AA288" s="131"/>
      <c r="AB288" s="105"/>
      <c r="AC288" s="105"/>
      <c r="AD288" s="167" t="str">
        <f t="shared" si="25"/>
        <v/>
      </c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  <c r="IF288" s="11"/>
      <c r="IG288" s="11"/>
      <c r="IH288" s="11"/>
      <c r="II288" s="11"/>
      <c r="IJ288" s="11"/>
      <c r="IK288" s="11"/>
      <c r="IL288" s="11"/>
      <c r="IM288" s="11"/>
      <c r="IN288" s="11"/>
      <c r="IO288" s="11"/>
      <c r="IP288" s="11"/>
      <c r="IQ288" s="11"/>
      <c r="IR288" s="11"/>
      <c r="IS288" s="11"/>
      <c r="IT288" s="11"/>
      <c r="IU288" s="11"/>
      <c r="IV288" s="11"/>
      <c r="IW288" s="11"/>
      <c r="IX288" s="11"/>
      <c r="IY288" s="11"/>
      <c r="IZ288" s="11"/>
      <c r="JA288" s="11"/>
      <c r="JB288" s="11"/>
      <c r="JC288" s="11"/>
      <c r="JD288" s="11"/>
      <c r="JE288" s="11"/>
      <c r="JF288" s="11"/>
      <c r="JG288" s="11"/>
      <c r="JH288" s="11"/>
      <c r="JI288" s="11"/>
      <c r="JJ288" s="11"/>
      <c r="JK288" s="11"/>
      <c r="JL288" s="11"/>
      <c r="JM288" s="11"/>
      <c r="JN288" s="11"/>
      <c r="JO288" s="11"/>
      <c r="JP288" s="11"/>
      <c r="JQ288" s="11"/>
      <c r="JR288" s="11"/>
      <c r="JS288" s="11"/>
      <c r="JT288" s="11"/>
      <c r="JU288" s="11"/>
      <c r="JV288" s="11"/>
      <c r="JW288" s="11"/>
      <c r="JX288" s="11"/>
      <c r="JY288" s="11"/>
      <c r="JZ288" s="11"/>
      <c r="KA288" s="11"/>
      <c r="KB288" s="11"/>
      <c r="KC288" s="11"/>
      <c r="KD288" s="11"/>
      <c r="KE288" s="11"/>
      <c r="KF288" s="11"/>
      <c r="KG288" s="11"/>
      <c r="KH288" s="11"/>
      <c r="KI288" s="11"/>
      <c r="KJ288" s="11"/>
      <c r="KK288" s="11"/>
      <c r="KL288" s="11"/>
      <c r="KM288" s="11"/>
      <c r="KN288" s="11"/>
      <c r="KO288" s="11"/>
      <c r="KP288" s="11"/>
      <c r="KQ288" s="11"/>
      <c r="KR288" s="11"/>
      <c r="KS288" s="11"/>
      <c r="KT288" s="11"/>
      <c r="KU288" s="11"/>
    </row>
    <row r="289" spans="1:307" ht="44.25" customHeight="1" x14ac:dyDescent="0.2">
      <c r="A289" s="160"/>
      <c r="B289" s="161"/>
      <c r="C289" s="162"/>
      <c r="D289" s="163"/>
      <c r="E289" s="201"/>
      <c r="F289" s="202"/>
      <c r="G289" s="164" t="str">
        <f t="shared" si="24"/>
        <v/>
      </c>
      <c r="H289" s="203"/>
      <c r="I289" s="204"/>
      <c r="J289" s="208"/>
      <c r="K289" s="206"/>
      <c r="L289" s="207"/>
      <c r="M289" s="165" t="str">
        <f t="shared" si="21"/>
        <v/>
      </c>
      <c r="N289" s="165" t="str">
        <f t="shared" si="22"/>
        <v/>
      </c>
      <c r="O289" s="210"/>
      <c r="P289" s="243"/>
      <c r="Q289" s="211"/>
      <c r="R289" s="212"/>
      <c r="S289" s="212"/>
      <c r="T289" s="212"/>
      <c r="U289" s="166"/>
      <c r="V289" s="17"/>
      <c r="W289" s="17" t="str">
        <f t="shared" si="23"/>
        <v/>
      </c>
      <c r="X289" s="8"/>
      <c r="Y289" s="8"/>
      <c r="Z289" s="8"/>
      <c r="AA289" s="131"/>
      <c r="AB289" s="105"/>
      <c r="AC289" s="105"/>
      <c r="AD289" s="167" t="str">
        <f t="shared" si="25"/>
        <v/>
      </c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  <c r="IF289" s="11"/>
      <c r="IG289" s="11"/>
      <c r="IH289" s="11"/>
      <c r="II289" s="11"/>
      <c r="IJ289" s="11"/>
      <c r="IK289" s="11"/>
      <c r="IL289" s="11"/>
      <c r="IM289" s="11"/>
      <c r="IN289" s="11"/>
      <c r="IO289" s="11"/>
      <c r="IP289" s="11"/>
      <c r="IQ289" s="11"/>
      <c r="IR289" s="11"/>
      <c r="IS289" s="11"/>
      <c r="IT289" s="11"/>
      <c r="IU289" s="11"/>
      <c r="IV289" s="11"/>
      <c r="IW289" s="11"/>
      <c r="IX289" s="11"/>
      <c r="IY289" s="11"/>
      <c r="IZ289" s="11"/>
      <c r="JA289" s="11"/>
      <c r="JB289" s="11"/>
      <c r="JC289" s="11"/>
      <c r="JD289" s="11"/>
      <c r="JE289" s="11"/>
      <c r="JF289" s="11"/>
      <c r="JG289" s="11"/>
      <c r="JH289" s="11"/>
      <c r="JI289" s="11"/>
      <c r="JJ289" s="11"/>
      <c r="JK289" s="11"/>
      <c r="JL289" s="11"/>
      <c r="JM289" s="11"/>
      <c r="JN289" s="11"/>
      <c r="JO289" s="11"/>
      <c r="JP289" s="11"/>
      <c r="JQ289" s="11"/>
      <c r="JR289" s="11"/>
      <c r="JS289" s="11"/>
      <c r="JT289" s="11"/>
      <c r="JU289" s="11"/>
      <c r="JV289" s="11"/>
      <c r="JW289" s="11"/>
      <c r="JX289" s="11"/>
      <c r="JY289" s="11"/>
      <c r="JZ289" s="11"/>
      <c r="KA289" s="11"/>
      <c r="KB289" s="11"/>
      <c r="KC289" s="11"/>
      <c r="KD289" s="11"/>
      <c r="KE289" s="11"/>
      <c r="KF289" s="11"/>
      <c r="KG289" s="11"/>
      <c r="KH289" s="11"/>
      <c r="KI289" s="11"/>
      <c r="KJ289" s="11"/>
      <c r="KK289" s="11"/>
      <c r="KL289" s="11"/>
      <c r="KM289" s="11"/>
      <c r="KN289" s="11"/>
      <c r="KO289" s="11"/>
      <c r="KP289" s="11"/>
      <c r="KQ289" s="11"/>
      <c r="KR289" s="11"/>
      <c r="KS289" s="11"/>
      <c r="KT289" s="11"/>
      <c r="KU289" s="11"/>
    </row>
    <row r="290" spans="1:307" ht="44.25" customHeight="1" x14ac:dyDescent="0.2">
      <c r="A290" s="160"/>
      <c r="B290" s="161"/>
      <c r="C290" s="162"/>
      <c r="D290" s="163"/>
      <c r="E290" s="201"/>
      <c r="F290" s="202"/>
      <c r="G290" s="164" t="str">
        <f t="shared" si="24"/>
        <v/>
      </c>
      <c r="H290" s="203"/>
      <c r="I290" s="204"/>
      <c r="J290" s="208"/>
      <c r="K290" s="206"/>
      <c r="L290" s="207"/>
      <c r="M290" s="165" t="str">
        <f t="shared" si="21"/>
        <v/>
      </c>
      <c r="N290" s="165" t="str">
        <f t="shared" si="22"/>
        <v/>
      </c>
      <c r="O290" s="210"/>
      <c r="P290" s="243"/>
      <c r="Q290" s="211"/>
      <c r="R290" s="212"/>
      <c r="S290" s="212"/>
      <c r="T290" s="212"/>
      <c r="U290" s="166"/>
      <c r="V290" s="17"/>
      <c r="W290" s="17" t="str">
        <f t="shared" si="23"/>
        <v/>
      </c>
      <c r="X290" s="8"/>
      <c r="Y290" s="8"/>
      <c r="Z290" s="8"/>
      <c r="AA290" s="131"/>
      <c r="AB290" s="105"/>
      <c r="AC290" s="105"/>
      <c r="AD290" s="167" t="str">
        <f t="shared" si="25"/>
        <v/>
      </c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  <c r="IF290" s="11"/>
      <c r="IG290" s="11"/>
      <c r="IH290" s="11"/>
      <c r="II290" s="11"/>
      <c r="IJ290" s="11"/>
      <c r="IK290" s="11"/>
      <c r="IL290" s="11"/>
      <c r="IM290" s="11"/>
      <c r="IN290" s="11"/>
      <c r="IO290" s="11"/>
      <c r="IP290" s="11"/>
      <c r="IQ290" s="11"/>
      <c r="IR290" s="11"/>
      <c r="IS290" s="11"/>
      <c r="IT290" s="11"/>
      <c r="IU290" s="11"/>
      <c r="IV290" s="11"/>
      <c r="IW290" s="11"/>
      <c r="IX290" s="11"/>
      <c r="IY290" s="11"/>
      <c r="IZ290" s="11"/>
      <c r="JA290" s="11"/>
      <c r="JB290" s="11"/>
      <c r="JC290" s="11"/>
      <c r="JD290" s="11"/>
      <c r="JE290" s="11"/>
      <c r="JF290" s="11"/>
      <c r="JG290" s="11"/>
      <c r="JH290" s="11"/>
      <c r="JI290" s="11"/>
      <c r="JJ290" s="11"/>
      <c r="JK290" s="11"/>
      <c r="JL290" s="11"/>
      <c r="JM290" s="11"/>
      <c r="JN290" s="11"/>
      <c r="JO290" s="11"/>
      <c r="JP290" s="11"/>
      <c r="JQ290" s="11"/>
      <c r="JR290" s="11"/>
      <c r="JS290" s="11"/>
      <c r="JT290" s="11"/>
      <c r="JU290" s="11"/>
      <c r="JV290" s="11"/>
      <c r="JW290" s="11"/>
      <c r="JX290" s="11"/>
      <c r="JY290" s="11"/>
      <c r="JZ290" s="11"/>
      <c r="KA290" s="11"/>
      <c r="KB290" s="11"/>
      <c r="KC290" s="11"/>
      <c r="KD290" s="11"/>
      <c r="KE290" s="11"/>
      <c r="KF290" s="11"/>
      <c r="KG290" s="11"/>
      <c r="KH290" s="11"/>
      <c r="KI290" s="11"/>
      <c r="KJ290" s="11"/>
      <c r="KK290" s="11"/>
      <c r="KL290" s="11"/>
      <c r="KM290" s="11"/>
      <c r="KN290" s="11"/>
      <c r="KO290" s="11"/>
      <c r="KP290" s="11"/>
      <c r="KQ290" s="11"/>
      <c r="KR290" s="11"/>
      <c r="KS290" s="11"/>
      <c r="KT290" s="11"/>
      <c r="KU290" s="11"/>
    </row>
    <row r="291" spans="1:307" ht="44.25" customHeight="1" x14ac:dyDescent="0.2">
      <c r="A291" s="160"/>
      <c r="B291" s="161"/>
      <c r="C291" s="162"/>
      <c r="D291" s="163"/>
      <c r="E291" s="201"/>
      <c r="F291" s="202"/>
      <c r="G291" s="164" t="str">
        <f t="shared" si="24"/>
        <v/>
      </c>
      <c r="H291" s="203"/>
      <c r="I291" s="204"/>
      <c r="J291" s="208"/>
      <c r="K291" s="206"/>
      <c r="L291" s="207"/>
      <c r="M291" s="165" t="str">
        <f t="shared" si="21"/>
        <v/>
      </c>
      <c r="N291" s="165" t="str">
        <f t="shared" si="22"/>
        <v/>
      </c>
      <c r="O291" s="210"/>
      <c r="P291" s="243"/>
      <c r="Q291" s="211"/>
      <c r="R291" s="212"/>
      <c r="S291" s="212"/>
      <c r="T291" s="212"/>
      <c r="U291" s="166"/>
      <c r="V291" s="17"/>
      <c r="W291" s="17" t="str">
        <f t="shared" si="23"/>
        <v/>
      </c>
      <c r="X291" s="8"/>
      <c r="Y291" s="8"/>
      <c r="Z291" s="8"/>
      <c r="AA291" s="131"/>
      <c r="AB291" s="105"/>
      <c r="AC291" s="105"/>
      <c r="AD291" s="167" t="str">
        <f t="shared" si="25"/>
        <v/>
      </c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  <c r="IF291" s="11"/>
      <c r="IG291" s="11"/>
      <c r="IH291" s="11"/>
      <c r="II291" s="11"/>
      <c r="IJ291" s="11"/>
      <c r="IK291" s="11"/>
      <c r="IL291" s="11"/>
      <c r="IM291" s="11"/>
      <c r="IN291" s="11"/>
      <c r="IO291" s="11"/>
      <c r="IP291" s="11"/>
      <c r="IQ291" s="11"/>
      <c r="IR291" s="11"/>
      <c r="IS291" s="11"/>
      <c r="IT291" s="11"/>
      <c r="IU291" s="11"/>
      <c r="IV291" s="11"/>
      <c r="IW291" s="11"/>
      <c r="IX291" s="11"/>
      <c r="IY291" s="11"/>
      <c r="IZ291" s="11"/>
      <c r="JA291" s="11"/>
      <c r="JB291" s="11"/>
      <c r="JC291" s="11"/>
      <c r="JD291" s="11"/>
      <c r="JE291" s="11"/>
      <c r="JF291" s="11"/>
      <c r="JG291" s="11"/>
      <c r="JH291" s="11"/>
      <c r="JI291" s="11"/>
      <c r="JJ291" s="11"/>
      <c r="JK291" s="11"/>
      <c r="JL291" s="11"/>
      <c r="JM291" s="11"/>
      <c r="JN291" s="11"/>
      <c r="JO291" s="11"/>
      <c r="JP291" s="11"/>
      <c r="JQ291" s="11"/>
      <c r="JR291" s="11"/>
      <c r="JS291" s="11"/>
      <c r="JT291" s="11"/>
      <c r="JU291" s="11"/>
      <c r="JV291" s="11"/>
      <c r="JW291" s="11"/>
      <c r="JX291" s="11"/>
      <c r="JY291" s="11"/>
      <c r="JZ291" s="11"/>
      <c r="KA291" s="11"/>
      <c r="KB291" s="11"/>
      <c r="KC291" s="11"/>
      <c r="KD291" s="11"/>
      <c r="KE291" s="11"/>
      <c r="KF291" s="11"/>
      <c r="KG291" s="11"/>
      <c r="KH291" s="11"/>
      <c r="KI291" s="11"/>
      <c r="KJ291" s="11"/>
      <c r="KK291" s="11"/>
      <c r="KL291" s="11"/>
      <c r="KM291" s="11"/>
      <c r="KN291" s="11"/>
      <c r="KO291" s="11"/>
      <c r="KP291" s="11"/>
      <c r="KQ291" s="11"/>
      <c r="KR291" s="11"/>
      <c r="KS291" s="11"/>
      <c r="KT291" s="11"/>
      <c r="KU291" s="11"/>
    </row>
    <row r="292" spans="1:307" ht="44.25" customHeight="1" x14ac:dyDescent="0.2">
      <c r="A292" s="160"/>
      <c r="B292" s="161"/>
      <c r="C292" s="162"/>
      <c r="D292" s="163"/>
      <c r="E292" s="201"/>
      <c r="F292" s="202"/>
      <c r="G292" s="164" t="str">
        <f t="shared" si="24"/>
        <v/>
      </c>
      <c r="H292" s="203"/>
      <c r="I292" s="204"/>
      <c r="J292" s="208"/>
      <c r="K292" s="206"/>
      <c r="L292" s="207"/>
      <c r="M292" s="165" t="str">
        <f t="shared" si="21"/>
        <v/>
      </c>
      <c r="N292" s="165" t="str">
        <f t="shared" si="22"/>
        <v/>
      </c>
      <c r="O292" s="210"/>
      <c r="P292" s="243"/>
      <c r="Q292" s="211"/>
      <c r="R292" s="212"/>
      <c r="S292" s="212"/>
      <c r="T292" s="212"/>
      <c r="U292" s="166"/>
      <c r="V292" s="17"/>
      <c r="W292" s="17" t="str">
        <f t="shared" si="23"/>
        <v/>
      </c>
      <c r="X292" s="8"/>
      <c r="Y292" s="8"/>
      <c r="Z292" s="8"/>
      <c r="AA292" s="131"/>
      <c r="AB292" s="105"/>
      <c r="AC292" s="105"/>
      <c r="AD292" s="167" t="str">
        <f t="shared" si="25"/>
        <v/>
      </c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  <c r="IF292" s="11"/>
      <c r="IG292" s="11"/>
      <c r="IH292" s="11"/>
      <c r="II292" s="11"/>
      <c r="IJ292" s="11"/>
      <c r="IK292" s="11"/>
      <c r="IL292" s="11"/>
      <c r="IM292" s="11"/>
      <c r="IN292" s="11"/>
      <c r="IO292" s="11"/>
      <c r="IP292" s="11"/>
      <c r="IQ292" s="11"/>
      <c r="IR292" s="11"/>
      <c r="IS292" s="11"/>
      <c r="IT292" s="11"/>
      <c r="IU292" s="11"/>
      <c r="IV292" s="11"/>
      <c r="IW292" s="11"/>
      <c r="IX292" s="11"/>
      <c r="IY292" s="11"/>
      <c r="IZ292" s="11"/>
      <c r="JA292" s="11"/>
      <c r="JB292" s="11"/>
      <c r="JC292" s="11"/>
      <c r="JD292" s="11"/>
      <c r="JE292" s="11"/>
      <c r="JF292" s="11"/>
      <c r="JG292" s="11"/>
      <c r="JH292" s="11"/>
      <c r="JI292" s="11"/>
      <c r="JJ292" s="11"/>
      <c r="JK292" s="11"/>
      <c r="JL292" s="11"/>
      <c r="JM292" s="11"/>
      <c r="JN292" s="11"/>
      <c r="JO292" s="11"/>
      <c r="JP292" s="11"/>
      <c r="JQ292" s="11"/>
      <c r="JR292" s="11"/>
      <c r="JS292" s="11"/>
      <c r="JT292" s="11"/>
      <c r="JU292" s="11"/>
      <c r="JV292" s="11"/>
      <c r="JW292" s="11"/>
      <c r="JX292" s="11"/>
      <c r="JY292" s="11"/>
      <c r="JZ292" s="11"/>
      <c r="KA292" s="11"/>
      <c r="KB292" s="11"/>
      <c r="KC292" s="11"/>
      <c r="KD292" s="11"/>
      <c r="KE292" s="11"/>
      <c r="KF292" s="11"/>
      <c r="KG292" s="11"/>
      <c r="KH292" s="11"/>
      <c r="KI292" s="11"/>
      <c r="KJ292" s="11"/>
      <c r="KK292" s="11"/>
      <c r="KL292" s="11"/>
      <c r="KM292" s="11"/>
      <c r="KN292" s="11"/>
      <c r="KO292" s="11"/>
      <c r="KP292" s="11"/>
      <c r="KQ292" s="11"/>
      <c r="KR292" s="11"/>
      <c r="KS292" s="11"/>
      <c r="KT292" s="11"/>
      <c r="KU292" s="11"/>
    </row>
    <row r="293" spans="1:307" ht="44.25" customHeight="1" x14ac:dyDescent="0.2">
      <c r="A293" s="160"/>
      <c r="B293" s="161"/>
      <c r="C293" s="162"/>
      <c r="D293" s="163"/>
      <c r="E293" s="201"/>
      <c r="F293" s="202"/>
      <c r="G293" s="164" t="str">
        <f t="shared" si="24"/>
        <v/>
      </c>
      <c r="H293" s="203"/>
      <c r="I293" s="204"/>
      <c r="J293" s="208"/>
      <c r="K293" s="206"/>
      <c r="L293" s="207"/>
      <c r="M293" s="165" t="str">
        <f t="shared" si="21"/>
        <v/>
      </c>
      <c r="N293" s="165" t="str">
        <f t="shared" si="22"/>
        <v/>
      </c>
      <c r="O293" s="210"/>
      <c r="P293" s="243"/>
      <c r="Q293" s="211"/>
      <c r="R293" s="212"/>
      <c r="S293" s="212"/>
      <c r="T293" s="212"/>
      <c r="U293" s="166"/>
      <c r="V293" s="17"/>
      <c r="W293" s="17" t="str">
        <f t="shared" si="23"/>
        <v/>
      </c>
      <c r="X293" s="8"/>
      <c r="Y293" s="8"/>
      <c r="Z293" s="8"/>
      <c r="AA293" s="131"/>
      <c r="AB293" s="105"/>
      <c r="AC293" s="105"/>
      <c r="AD293" s="167" t="str">
        <f t="shared" si="25"/>
        <v/>
      </c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  <c r="IF293" s="11"/>
      <c r="IG293" s="11"/>
      <c r="IH293" s="11"/>
      <c r="II293" s="11"/>
      <c r="IJ293" s="11"/>
      <c r="IK293" s="11"/>
      <c r="IL293" s="11"/>
      <c r="IM293" s="11"/>
      <c r="IN293" s="11"/>
      <c r="IO293" s="11"/>
      <c r="IP293" s="11"/>
      <c r="IQ293" s="11"/>
      <c r="IR293" s="11"/>
      <c r="IS293" s="11"/>
      <c r="IT293" s="11"/>
      <c r="IU293" s="11"/>
      <c r="IV293" s="11"/>
      <c r="IW293" s="11"/>
      <c r="IX293" s="11"/>
      <c r="IY293" s="11"/>
      <c r="IZ293" s="11"/>
      <c r="JA293" s="11"/>
      <c r="JB293" s="11"/>
      <c r="JC293" s="11"/>
      <c r="JD293" s="11"/>
      <c r="JE293" s="11"/>
      <c r="JF293" s="11"/>
      <c r="JG293" s="11"/>
      <c r="JH293" s="11"/>
      <c r="JI293" s="11"/>
      <c r="JJ293" s="11"/>
      <c r="JK293" s="11"/>
      <c r="JL293" s="11"/>
      <c r="JM293" s="11"/>
      <c r="JN293" s="11"/>
      <c r="JO293" s="11"/>
      <c r="JP293" s="11"/>
      <c r="JQ293" s="11"/>
      <c r="JR293" s="11"/>
      <c r="JS293" s="11"/>
      <c r="JT293" s="11"/>
      <c r="JU293" s="11"/>
      <c r="JV293" s="11"/>
      <c r="JW293" s="11"/>
      <c r="JX293" s="11"/>
      <c r="JY293" s="11"/>
      <c r="JZ293" s="11"/>
      <c r="KA293" s="11"/>
      <c r="KB293" s="11"/>
      <c r="KC293" s="11"/>
      <c r="KD293" s="11"/>
      <c r="KE293" s="11"/>
      <c r="KF293" s="11"/>
      <c r="KG293" s="11"/>
      <c r="KH293" s="11"/>
      <c r="KI293" s="11"/>
      <c r="KJ293" s="11"/>
      <c r="KK293" s="11"/>
      <c r="KL293" s="11"/>
      <c r="KM293" s="11"/>
      <c r="KN293" s="11"/>
      <c r="KO293" s="11"/>
      <c r="KP293" s="11"/>
      <c r="KQ293" s="11"/>
      <c r="KR293" s="11"/>
      <c r="KS293" s="11"/>
      <c r="KT293" s="11"/>
      <c r="KU293" s="11"/>
    </row>
    <row r="294" spans="1:307" ht="44.25" customHeight="1" x14ac:dyDescent="0.2">
      <c r="A294" s="160"/>
      <c r="B294" s="161"/>
      <c r="C294" s="162"/>
      <c r="D294" s="163"/>
      <c r="E294" s="201"/>
      <c r="F294" s="202"/>
      <c r="G294" s="164" t="str">
        <f t="shared" si="24"/>
        <v/>
      </c>
      <c r="H294" s="203"/>
      <c r="I294" s="204"/>
      <c r="J294" s="208"/>
      <c r="K294" s="206"/>
      <c r="L294" s="207"/>
      <c r="M294" s="165" t="str">
        <f t="shared" si="21"/>
        <v/>
      </c>
      <c r="N294" s="165" t="str">
        <f t="shared" si="22"/>
        <v/>
      </c>
      <c r="O294" s="210"/>
      <c r="P294" s="243"/>
      <c r="Q294" s="211"/>
      <c r="R294" s="212"/>
      <c r="S294" s="212"/>
      <c r="T294" s="212"/>
      <c r="U294" s="166"/>
      <c r="V294" s="17"/>
      <c r="W294" s="17" t="str">
        <f t="shared" si="23"/>
        <v/>
      </c>
      <c r="X294" s="8"/>
      <c r="Y294" s="8"/>
      <c r="Z294" s="8"/>
      <c r="AA294" s="131"/>
      <c r="AB294" s="105"/>
      <c r="AC294" s="105"/>
      <c r="AD294" s="167" t="str">
        <f t="shared" si="25"/>
        <v/>
      </c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  <c r="IF294" s="11"/>
      <c r="IG294" s="11"/>
      <c r="IH294" s="11"/>
      <c r="II294" s="11"/>
      <c r="IJ294" s="11"/>
      <c r="IK294" s="11"/>
      <c r="IL294" s="11"/>
      <c r="IM294" s="11"/>
      <c r="IN294" s="11"/>
      <c r="IO294" s="11"/>
      <c r="IP294" s="11"/>
      <c r="IQ294" s="11"/>
      <c r="IR294" s="11"/>
      <c r="IS294" s="11"/>
      <c r="IT294" s="11"/>
      <c r="IU294" s="11"/>
      <c r="IV294" s="11"/>
      <c r="IW294" s="11"/>
      <c r="IX294" s="11"/>
      <c r="IY294" s="11"/>
      <c r="IZ294" s="11"/>
      <c r="JA294" s="11"/>
      <c r="JB294" s="11"/>
      <c r="JC294" s="11"/>
      <c r="JD294" s="11"/>
      <c r="JE294" s="11"/>
      <c r="JF294" s="11"/>
      <c r="JG294" s="11"/>
      <c r="JH294" s="11"/>
      <c r="JI294" s="11"/>
      <c r="JJ294" s="11"/>
      <c r="JK294" s="11"/>
      <c r="JL294" s="11"/>
      <c r="JM294" s="11"/>
      <c r="JN294" s="11"/>
      <c r="JO294" s="11"/>
      <c r="JP294" s="11"/>
      <c r="JQ294" s="11"/>
      <c r="JR294" s="11"/>
      <c r="JS294" s="11"/>
      <c r="JT294" s="11"/>
      <c r="JU294" s="11"/>
      <c r="JV294" s="11"/>
      <c r="JW294" s="11"/>
      <c r="JX294" s="11"/>
      <c r="JY294" s="11"/>
      <c r="JZ294" s="11"/>
      <c r="KA294" s="11"/>
      <c r="KB294" s="11"/>
      <c r="KC294" s="11"/>
      <c r="KD294" s="11"/>
      <c r="KE294" s="11"/>
      <c r="KF294" s="11"/>
      <c r="KG294" s="11"/>
      <c r="KH294" s="11"/>
      <c r="KI294" s="11"/>
      <c r="KJ294" s="11"/>
      <c r="KK294" s="11"/>
      <c r="KL294" s="11"/>
      <c r="KM294" s="11"/>
      <c r="KN294" s="11"/>
      <c r="KO294" s="11"/>
      <c r="KP294" s="11"/>
      <c r="KQ294" s="11"/>
      <c r="KR294" s="11"/>
      <c r="KS294" s="11"/>
      <c r="KT294" s="11"/>
      <c r="KU294" s="11"/>
    </row>
    <row r="295" spans="1:307" ht="44.25" customHeight="1" x14ac:dyDescent="0.2">
      <c r="A295" s="160"/>
      <c r="B295" s="161"/>
      <c r="C295" s="162"/>
      <c r="D295" s="163"/>
      <c r="E295" s="201"/>
      <c r="F295" s="202"/>
      <c r="G295" s="164" t="str">
        <f t="shared" si="24"/>
        <v/>
      </c>
      <c r="H295" s="203"/>
      <c r="I295" s="204"/>
      <c r="J295" s="208"/>
      <c r="K295" s="206"/>
      <c r="L295" s="207"/>
      <c r="M295" s="165" t="str">
        <f t="shared" si="21"/>
        <v/>
      </c>
      <c r="N295" s="165" t="str">
        <f t="shared" si="22"/>
        <v/>
      </c>
      <c r="O295" s="210"/>
      <c r="P295" s="243"/>
      <c r="Q295" s="211"/>
      <c r="R295" s="212"/>
      <c r="S295" s="212"/>
      <c r="T295" s="212"/>
      <c r="U295" s="166"/>
      <c r="V295" s="17"/>
      <c r="W295" s="17" t="str">
        <f t="shared" si="23"/>
        <v/>
      </c>
      <c r="X295" s="8"/>
      <c r="Y295" s="8"/>
      <c r="Z295" s="8"/>
      <c r="AA295" s="131"/>
      <c r="AB295" s="105"/>
      <c r="AC295" s="105"/>
      <c r="AD295" s="167" t="str">
        <f t="shared" si="25"/>
        <v/>
      </c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  <c r="IF295" s="11"/>
      <c r="IG295" s="11"/>
      <c r="IH295" s="11"/>
      <c r="II295" s="11"/>
      <c r="IJ295" s="11"/>
      <c r="IK295" s="11"/>
      <c r="IL295" s="11"/>
      <c r="IM295" s="11"/>
      <c r="IN295" s="11"/>
      <c r="IO295" s="11"/>
      <c r="IP295" s="11"/>
      <c r="IQ295" s="11"/>
      <c r="IR295" s="11"/>
      <c r="IS295" s="11"/>
      <c r="IT295" s="11"/>
      <c r="IU295" s="11"/>
      <c r="IV295" s="11"/>
      <c r="IW295" s="11"/>
      <c r="IX295" s="11"/>
      <c r="IY295" s="11"/>
      <c r="IZ295" s="11"/>
      <c r="JA295" s="11"/>
      <c r="JB295" s="11"/>
      <c r="JC295" s="11"/>
      <c r="JD295" s="11"/>
      <c r="JE295" s="11"/>
      <c r="JF295" s="11"/>
      <c r="JG295" s="11"/>
      <c r="JH295" s="11"/>
      <c r="JI295" s="11"/>
      <c r="JJ295" s="11"/>
      <c r="JK295" s="11"/>
      <c r="JL295" s="11"/>
      <c r="JM295" s="11"/>
      <c r="JN295" s="11"/>
      <c r="JO295" s="11"/>
      <c r="JP295" s="11"/>
      <c r="JQ295" s="11"/>
      <c r="JR295" s="11"/>
      <c r="JS295" s="11"/>
      <c r="JT295" s="11"/>
      <c r="JU295" s="11"/>
      <c r="JV295" s="11"/>
      <c r="JW295" s="11"/>
      <c r="JX295" s="11"/>
      <c r="JY295" s="11"/>
      <c r="JZ295" s="11"/>
      <c r="KA295" s="11"/>
      <c r="KB295" s="11"/>
      <c r="KC295" s="11"/>
      <c r="KD295" s="11"/>
      <c r="KE295" s="11"/>
      <c r="KF295" s="11"/>
      <c r="KG295" s="11"/>
      <c r="KH295" s="11"/>
      <c r="KI295" s="11"/>
      <c r="KJ295" s="11"/>
      <c r="KK295" s="11"/>
      <c r="KL295" s="11"/>
      <c r="KM295" s="11"/>
      <c r="KN295" s="11"/>
      <c r="KO295" s="11"/>
      <c r="KP295" s="11"/>
      <c r="KQ295" s="11"/>
      <c r="KR295" s="11"/>
      <c r="KS295" s="11"/>
      <c r="KT295" s="11"/>
      <c r="KU295" s="11"/>
    </row>
    <row r="296" spans="1:307" ht="44.25" customHeight="1" x14ac:dyDescent="0.2">
      <c r="A296" s="160"/>
      <c r="B296" s="161"/>
      <c r="C296" s="162"/>
      <c r="D296" s="163"/>
      <c r="E296" s="201"/>
      <c r="F296" s="202"/>
      <c r="G296" s="164" t="str">
        <f t="shared" si="24"/>
        <v/>
      </c>
      <c r="H296" s="203"/>
      <c r="I296" s="204"/>
      <c r="J296" s="208"/>
      <c r="K296" s="206"/>
      <c r="L296" s="207"/>
      <c r="M296" s="165" t="str">
        <f t="shared" si="21"/>
        <v/>
      </c>
      <c r="N296" s="165" t="str">
        <f t="shared" si="22"/>
        <v/>
      </c>
      <c r="O296" s="210"/>
      <c r="P296" s="243"/>
      <c r="Q296" s="211"/>
      <c r="R296" s="212"/>
      <c r="S296" s="212"/>
      <c r="T296" s="212"/>
      <c r="U296" s="166"/>
      <c r="V296" s="17"/>
      <c r="W296" s="17" t="str">
        <f t="shared" si="23"/>
        <v/>
      </c>
      <c r="X296" s="8"/>
      <c r="Y296" s="8"/>
      <c r="Z296" s="8"/>
      <c r="AA296" s="131"/>
      <c r="AB296" s="105"/>
      <c r="AC296" s="105"/>
      <c r="AD296" s="167" t="str">
        <f t="shared" si="25"/>
        <v/>
      </c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1"/>
      <c r="IC296" s="11"/>
      <c r="ID296" s="11"/>
      <c r="IE296" s="11"/>
      <c r="IF296" s="11"/>
      <c r="IG296" s="11"/>
      <c r="IH296" s="11"/>
      <c r="II296" s="11"/>
      <c r="IJ296" s="11"/>
      <c r="IK296" s="11"/>
      <c r="IL296" s="11"/>
      <c r="IM296" s="11"/>
      <c r="IN296" s="11"/>
      <c r="IO296" s="11"/>
      <c r="IP296" s="11"/>
      <c r="IQ296" s="11"/>
      <c r="IR296" s="11"/>
      <c r="IS296" s="11"/>
      <c r="IT296" s="11"/>
      <c r="IU296" s="11"/>
      <c r="IV296" s="11"/>
      <c r="IW296" s="11"/>
      <c r="IX296" s="11"/>
      <c r="IY296" s="11"/>
      <c r="IZ296" s="11"/>
      <c r="JA296" s="11"/>
      <c r="JB296" s="11"/>
      <c r="JC296" s="11"/>
      <c r="JD296" s="11"/>
      <c r="JE296" s="11"/>
      <c r="JF296" s="11"/>
      <c r="JG296" s="11"/>
      <c r="JH296" s="11"/>
      <c r="JI296" s="11"/>
      <c r="JJ296" s="11"/>
      <c r="JK296" s="11"/>
      <c r="JL296" s="11"/>
      <c r="JM296" s="11"/>
      <c r="JN296" s="11"/>
      <c r="JO296" s="11"/>
      <c r="JP296" s="11"/>
      <c r="JQ296" s="11"/>
      <c r="JR296" s="11"/>
      <c r="JS296" s="11"/>
      <c r="JT296" s="11"/>
      <c r="JU296" s="11"/>
      <c r="JV296" s="11"/>
      <c r="JW296" s="11"/>
      <c r="JX296" s="11"/>
      <c r="JY296" s="11"/>
      <c r="JZ296" s="11"/>
      <c r="KA296" s="11"/>
      <c r="KB296" s="11"/>
      <c r="KC296" s="11"/>
      <c r="KD296" s="11"/>
      <c r="KE296" s="11"/>
      <c r="KF296" s="11"/>
      <c r="KG296" s="11"/>
      <c r="KH296" s="11"/>
      <c r="KI296" s="11"/>
      <c r="KJ296" s="11"/>
      <c r="KK296" s="11"/>
      <c r="KL296" s="11"/>
      <c r="KM296" s="11"/>
      <c r="KN296" s="11"/>
      <c r="KO296" s="11"/>
      <c r="KP296" s="11"/>
      <c r="KQ296" s="11"/>
      <c r="KR296" s="11"/>
      <c r="KS296" s="11"/>
      <c r="KT296" s="11"/>
      <c r="KU296" s="11"/>
    </row>
    <row r="297" spans="1:307" ht="44.25" customHeight="1" x14ac:dyDescent="0.2">
      <c r="A297" s="160"/>
      <c r="B297" s="161"/>
      <c r="C297" s="162"/>
      <c r="D297" s="163"/>
      <c r="E297" s="201"/>
      <c r="F297" s="202"/>
      <c r="G297" s="164" t="str">
        <f t="shared" si="24"/>
        <v/>
      </c>
      <c r="H297" s="203"/>
      <c r="I297" s="204"/>
      <c r="J297" s="208"/>
      <c r="K297" s="206"/>
      <c r="L297" s="207"/>
      <c r="M297" s="165" t="str">
        <f t="shared" si="21"/>
        <v/>
      </c>
      <c r="N297" s="165" t="str">
        <f t="shared" si="22"/>
        <v/>
      </c>
      <c r="O297" s="210"/>
      <c r="P297" s="243"/>
      <c r="Q297" s="211"/>
      <c r="R297" s="212"/>
      <c r="S297" s="212"/>
      <c r="T297" s="212"/>
      <c r="U297" s="166"/>
      <c r="V297" s="17"/>
      <c r="W297" s="17" t="str">
        <f t="shared" si="23"/>
        <v/>
      </c>
      <c r="X297" s="8"/>
      <c r="Y297" s="8"/>
      <c r="Z297" s="8"/>
      <c r="AA297" s="131"/>
      <c r="AB297" s="105"/>
      <c r="AC297" s="105"/>
      <c r="AD297" s="167" t="str">
        <f t="shared" si="25"/>
        <v/>
      </c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1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  <c r="IR297" s="11"/>
      <c r="IS297" s="11"/>
      <c r="IT297" s="11"/>
      <c r="IU297" s="11"/>
      <c r="IV297" s="11"/>
      <c r="IW297" s="11"/>
      <c r="IX297" s="11"/>
      <c r="IY297" s="11"/>
      <c r="IZ297" s="11"/>
      <c r="JA297" s="11"/>
      <c r="JB297" s="11"/>
      <c r="JC297" s="11"/>
      <c r="JD297" s="11"/>
      <c r="JE297" s="11"/>
      <c r="JF297" s="11"/>
      <c r="JG297" s="11"/>
      <c r="JH297" s="11"/>
      <c r="JI297" s="11"/>
      <c r="JJ297" s="11"/>
      <c r="JK297" s="11"/>
      <c r="JL297" s="11"/>
      <c r="JM297" s="11"/>
      <c r="JN297" s="11"/>
      <c r="JO297" s="11"/>
      <c r="JP297" s="11"/>
      <c r="JQ297" s="11"/>
      <c r="JR297" s="11"/>
      <c r="JS297" s="11"/>
      <c r="JT297" s="11"/>
      <c r="JU297" s="11"/>
      <c r="JV297" s="11"/>
      <c r="JW297" s="11"/>
      <c r="JX297" s="11"/>
      <c r="JY297" s="11"/>
      <c r="JZ297" s="11"/>
      <c r="KA297" s="11"/>
      <c r="KB297" s="11"/>
      <c r="KC297" s="11"/>
      <c r="KD297" s="11"/>
      <c r="KE297" s="11"/>
      <c r="KF297" s="11"/>
      <c r="KG297" s="11"/>
      <c r="KH297" s="11"/>
      <c r="KI297" s="11"/>
      <c r="KJ297" s="11"/>
      <c r="KK297" s="11"/>
      <c r="KL297" s="11"/>
      <c r="KM297" s="11"/>
      <c r="KN297" s="11"/>
      <c r="KO297" s="11"/>
      <c r="KP297" s="11"/>
      <c r="KQ297" s="11"/>
      <c r="KR297" s="11"/>
      <c r="KS297" s="11"/>
      <c r="KT297" s="11"/>
      <c r="KU297" s="11"/>
    </row>
    <row r="298" spans="1:307" ht="44.25" customHeight="1" x14ac:dyDescent="0.2">
      <c r="A298" s="160"/>
      <c r="B298" s="161"/>
      <c r="C298" s="162"/>
      <c r="D298" s="163"/>
      <c r="E298" s="201"/>
      <c r="F298" s="202"/>
      <c r="G298" s="164" t="str">
        <f t="shared" si="24"/>
        <v/>
      </c>
      <c r="H298" s="203"/>
      <c r="I298" s="204"/>
      <c r="J298" s="208"/>
      <c r="K298" s="206"/>
      <c r="L298" s="207"/>
      <c r="M298" s="165" t="str">
        <f t="shared" si="21"/>
        <v/>
      </c>
      <c r="N298" s="165" t="str">
        <f t="shared" si="22"/>
        <v/>
      </c>
      <c r="O298" s="210"/>
      <c r="P298" s="243"/>
      <c r="Q298" s="211"/>
      <c r="R298" s="212"/>
      <c r="S298" s="212"/>
      <c r="T298" s="212"/>
      <c r="U298" s="166"/>
      <c r="V298" s="17"/>
      <c r="W298" s="17" t="str">
        <f t="shared" si="23"/>
        <v/>
      </c>
      <c r="X298" s="8"/>
      <c r="Y298" s="8"/>
      <c r="Z298" s="8"/>
      <c r="AA298" s="131"/>
      <c r="AB298" s="105"/>
      <c r="AC298" s="105"/>
      <c r="AD298" s="167" t="str">
        <f t="shared" si="25"/>
        <v/>
      </c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1"/>
      <c r="IC298" s="11"/>
      <c r="ID298" s="11"/>
      <c r="IE298" s="11"/>
      <c r="IF298" s="11"/>
      <c r="IG298" s="11"/>
      <c r="IH298" s="11"/>
      <c r="II298" s="11"/>
      <c r="IJ298" s="11"/>
      <c r="IK298" s="11"/>
      <c r="IL298" s="11"/>
      <c r="IM298" s="11"/>
      <c r="IN298" s="11"/>
      <c r="IO298" s="11"/>
      <c r="IP298" s="11"/>
      <c r="IQ298" s="11"/>
      <c r="IR298" s="11"/>
      <c r="IS298" s="11"/>
      <c r="IT298" s="11"/>
      <c r="IU298" s="11"/>
      <c r="IV298" s="11"/>
      <c r="IW298" s="11"/>
      <c r="IX298" s="11"/>
      <c r="IY298" s="11"/>
      <c r="IZ298" s="11"/>
      <c r="JA298" s="11"/>
      <c r="JB298" s="11"/>
      <c r="JC298" s="11"/>
      <c r="JD298" s="11"/>
      <c r="JE298" s="11"/>
      <c r="JF298" s="11"/>
      <c r="JG298" s="11"/>
      <c r="JH298" s="11"/>
      <c r="JI298" s="11"/>
      <c r="JJ298" s="11"/>
      <c r="JK298" s="11"/>
      <c r="JL298" s="11"/>
      <c r="JM298" s="11"/>
      <c r="JN298" s="11"/>
      <c r="JO298" s="11"/>
      <c r="JP298" s="11"/>
      <c r="JQ298" s="11"/>
      <c r="JR298" s="11"/>
      <c r="JS298" s="11"/>
      <c r="JT298" s="11"/>
      <c r="JU298" s="11"/>
      <c r="JV298" s="11"/>
      <c r="JW298" s="11"/>
      <c r="JX298" s="11"/>
      <c r="JY298" s="11"/>
      <c r="JZ298" s="11"/>
      <c r="KA298" s="11"/>
      <c r="KB298" s="11"/>
      <c r="KC298" s="11"/>
      <c r="KD298" s="11"/>
      <c r="KE298" s="11"/>
      <c r="KF298" s="11"/>
      <c r="KG298" s="11"/>
      <c r="KH298" s="11"/>
      <c r="KI298" s="11"/>
      <c r="KJ298" s="11"/>
      <c r="KK298" s="11"/>
      <c r="KL298" s="11"/>
      <c r="KM298" s="11"/>
      <c r="KN298" s="11"/>
      <c r="KO298" s="11"/>
      <c r="KP298" s="11"/>
      <c r="KQ298" s="11"/>
      <c r="KR298" s="11"/>
      <c r="KS298" s="11"/>
      <c r="KT298" s="11"/>
      <c r="KU298" s="11"/>
    </row>
    <row r="299" spans="1:307" ht="44.25" customHeight="1" x14ac:dyDescent="0.2">
      <c r="A299" s="160"/>
      <c r="B299" s="161"/>
      <c r="C299" s="162"/>
      <c r="D299" s="163"/>
      <c r="E299" s="201"/>
      <c r="F299" s="202"/>
      <c r="G299" s="164" t="str">
        <f t="shared" si="24"/>
        <v/>
      </c>
      <c r="H299" s="203"/>
      <c r="I299" s="204"/>
      <c r="J299" s="208"/>
      <c r="K299" s="206"/>
      <c r="L299" s="207"/>
      <c r="M299" s="165" t="str">
        <f t="shared" si="21"/>
        <v/>
      </c>
      <c r="N299" s="165" t="str">
        <f t="shared" si="22"/>
        <v/>
      </c>
      <c r="O299" s="210"/>
      <c r="P299" s="243"/>
      <c r="Q299" s="211"/>
      <c r="R299" s="212"/>
      <c r="S299" s="212"/>
      <c r="T299" s="212"/>
      <c r="U299" s="166"/>
      <c r="V299" s="17"/>
      <c r="W299" s="17" t="str">
        <f t="shared" si="23"/>
        <v/>
      </c>
      <c r="X299" s="8"/>
      <c r="Y299" s="8"/>
      <c r="Z299" s="8"/>
      <c r="AA299" s="131"/>
      <c r="AB299" s="105"/>
      <c r="AC299" s="105"/>
      <c r="AD299" s="167" t="str">
        <f t="shared" si="25"/>
        <v/>
      </c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1"/>
      <c r="IC299" s="11"/>
      <c r="ID299" s="11"/>
      <c r="IE299" s="11"/>
      <c r="IF299" s="11"/>
      <c r="IG299" s="11"/>
      <c r="IH299" s="11"/>
      <c r="II299" s="11"/>
      <c r="IJ299" s="11"/>
      <c r="IK299" s="11"/>
      <c r="IL299" s="11"/>
      <c r="IM299" s="11"/>
      <c r="IN299" s="11"/>
      <c r="IO299" s="11"/>
      <c r="IP299" s="11"/>
      <c r="IQ299" s="11"/>
      <c r="IR299" s="11"/>
      <c r="IS299" s="11"/>
      <c r="IT299" s="11"/>
      <c r="IU299" s="11"/>
      <c r="IV299" s="11"/>
      <c r="IW299" s="11"/>
      <c r="IX299" s="11"/>
      <c r="IY299" s="11"/>
      <c r="IZ299" s="11"/>
      <c r="JA299" s="11"/>
      <c r="JB299" s="11"/>
      <c r="JC299" s="11"/>
      <c r="JD299" s="11"/>
      <c r="JE299" s="11"/>
      <c r="JF299" s="11"/>
      <c r="JG299" s="11"/>
      <c r="JH299" s="11"/>
      <c r="JI299" s="11"/>
      <c r="JJ299" s="11"/>
      <c r="JK299" s="11"/>
      <c r="JL299" s="11"/>
      <c r="JM299" s="11"/>
      <c r="JN299" s="11"/>
      <c r="JO299" s="11"/>
      <c r="JP299" s="11"/>
      <c r="JQ299" s="11"/>
      <c r="JR299" s="11"/>
      <c r="JS299" s="11"/>
      <c r="JT299" s="11"/>
      <c r="JU299" s="11"/>
      <c r="JV299" s="11"/>
      <c r="JW299" s="11"/>
      <c r="JX299" s="11"/>
      <c r="JY299" s="11"/>
      <c r="JZ299" s="11"/>
      <c r="KA299" s="11"/>
      <c r="KB299" s="11"/>
      <c r="KC299" s="11"/>
      <c r="KD299" s="11"/>
      <c r="KE299" s="11"/>
      <c r="KF299" s="11"/>
      <c r="KG299" s="11"/>
      <c r="KH299" s="11"/>
      <c r="KI299" s="11"/>
      <c r="KJ299" s="11"/>
      <c r="KK299" s="11"/>
      <c r="KL299" s="11"/>
      <c r="KM299" s="11"/>
      <c r="KN299" s="11"/>
      <c r="KO299" s="11"/>
      <c r="KP299" s="11"/>
      <c r="KQ299" s="11"/>
      <c r="KR299" s="11"/>
      <c r="KS299" s="11"/>
      <c r="KT299" s="11"/>
      <c r="KU299" s="11"/>
    </row>
    <row r="300" spans="1:307" ht="44.25" customHeight="1" x14ac:dyDescent="0.2">
      <c r="A300" s="160"/>
      <c r="B300" s="161"/>
      <c r="C300" s="162"/>
      <c r="D300" s="163"/>
      <c r="E300" s="201"/>
      <c r="F300" s="202"/>
      <c r="G300" s="164" t="str">
        <f t="shared" si="24"/>
        <v/>
      </c>
      <c r="H300" s="203"/>
      <c r="I300" s="204"/>
      <c r="J300" s="208"/>
      <c r="K300" s="206"/>
      <c r="L300" s="207"/>
      <c r="M300" s="165" t="str">
        <f t="shared" si="21"/>
        <v/>
      </c>
      <c r="N300" s="165" t="str">
        <f t="shared" si="22"/>
        <v/>
      </c>
      <c r="O300" s="210"/>
      <c r="P300" s="243"/>
      <c r="Q300" s="211"/>
      <c r="R300" s="212"/>
      <c r="S300" s="212"/>
      <c r="T300" s="212"/>
      <c r="U300" s="166"/>
      <c r="V300" s="17"/>
      <c r="W300" s="17" t="str">
        <f t="shared" si="23"/>
        <v/>
      </c>
      <c r="X300" s="8"/>
      <c r="Y300" s="8"/>
      <c r="Z300" s="8"/>
      <c r="AA300" s="131"/>
      <c r="AB300" s="105"/>
      <c r="AC300" s="105"/>
      <c r="AD300" s="167" t="str">
        <f t="shared" si="25"/>
        <v/>
      </c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1"/>
      <c r="IC300" s="11"/>
      <c r="ID300" s="11"/>
      <c r="IE300" s="11"/>
      <c r="IF300" s="11"/>
      <c r="IG300" s="11"/>
      <c r="IH300" s="11"/>
      <c r="II300" s="11"/>
      <c r="IJ300" s="11"/>
      <c r="IK300" s="11"/>
      <c r="IL300" s="11"/>
      <c r="IM300" s="11"/>
      <c r="IN300" s="11"/>
      <c r="IO300" s="11"/>
      <c r="IP300" s="11"/>
      <c r="IQ300" s="11"/>
      <c r="IR300" s="11"/>
      <c r="IS300" s="11"/>
      <c r="IT300" s="11"/>
      <c r="IU300" s="11"/>
      <c r="IV300" s="11"/>
      <c r="IW300" s="11"/>
      <c r="IX300" s="11"/>
      <c r="IY300" s="11"/>
      <c r="IZ300" s="11"/>
      <c r="JA300" s="11"/>
      <c r="JB300" s="11"/>
      <c r="JC300" s="11"/>
      <c r="JD300" s="11"/>
      <c r="JE300" s="11"/>
      <c r="JF300" s="11"/>
      <c r="JG300" s="11"/>
      <c r="JH300" s="11"/>
      <c r="JI300" s="11"/>
      <c r="JJ300" s="11"/>
      <c r="JK300" s="11"/>
      <c r="JL300" s="11"/>
      <c r="JM300" s="11"/>
      <c r="JN300" s="11"/>
      <c r="JO300" s="11"/>
      <c r="JP300" s="11"/>
      <c r="JQ300" s="11"/>
      <c r="JR300" s="11"/>
      <c r="JS300" s="11"/>
      <c r="JT300" s="11"/>
      <c r="JU300" s="11"/>
      <c r="JV300" s="11"/>
      <c r="JW300" s="11"/>
      <c r="JX300" s="11"/>
      <c r="JY300" s="11"/>
      <c r="JZ300" s="11"/>
      <c r="KA300" s="11"/>
      <c r="KB300" s="11"/>
      <c r="KC300" s="11"/>
      <c r="KD300" s="11"/>
      <c r="KE300" s="11"/>
      <c r="KF300" s="11"/>
      <c r="KG300" s="11"/>
      <c r="KH300" s="11"/>
      <c r="KI300" s="11"/>
      <c r="KJ300" s="11"/>
      <c r="KK300" s="11"/>
      <c r="KL300" s="11"/>
      <c r="KM300" s="11"/>
      <c r="KN300" s="11"/>
      <c r="KO300" s="11"/>
      <c r="KP300" s="11"/>
      <c r="KQ300" s="11"/>
      <c r="KR300" s="11"/>
      <c r="KS300" s="11"/>
      <c r="KT300" s="11"/>
      <c r="KU300" s="11"/>
    </row>
    <row r="301" spans="1:307" ht="44.25" customHeight="1" x14ac:dyDescent="0.2">
      <c r="A301" s="160"/>
      <c r="B301" s="161"/>
      <c r="C301" s="162"/>
      <c r="D301" s="163"/>
      <c r="E301" s="201"/>
      <c r="F301" s="202"/>
      <c r="G301" s="164" t="str">
        <f t="shared" si="24"/>
        <v/>
      </c>
      <c r="H301" s="203"/>
      <c r="I301" s="204"/>
      <c r="J301" s="208"/>
      <c r="K301" s="206"/>
      <c r="L301" s="207"/>
      <c r="M301" s="165" t="str">
        <f t="shared" si="21"/>
        <v/>
      </c>
      <c r="N301" s="165" t="str">
        <f t="shared" si="22"/>
        <v/>
      </c>
      <c r="O301" s="210"/>
      <c r="P301" s="243"/>
      <c r="Q301" s="211"/>
      <c r="R301" s="212"/>
      <c r="S301" s="212"/>
      <c r="T301" s="212"/>
      <c r="U301" s="166"/>
      <c r="V301" s="17"/>
      <c r="W301" s="17" t="str">
        <f t="shared" si="23"/>
        <v/>
      </c>
      <c r="X301" s="8"/>
      <c r="Y301" s="8"/>
      <c r="Z301" s="8"/>
      <c r="AA301" s="131"/>
      <c r="AB301" s="105"/>
      <c r="AC301" s="105"/>
      <c r="AD301" s="167" t="str">
        <f t="shared" si="25"/>
        <v/>
      </c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1"/>
      <c r="IC301" s="11"/>
      <c r="ID301" s="11"/>
      <c r="IE301" s="11"/>
      <c r="IF301" s="11"/>
      <c r="IG301" s="11"/>
      <c r="IH301" s="11"/>
      <c r="II301" s="11"/>
      <c r="IJ301" s="11"/>
      <c r="IK301" s="11"/>
      <c r="IL301" s="11"/>
      <c r="IM301" s="11"/>
      <c r="IN301" s="11"/>
      <c r="IO301" s="11"/>
      <c r="IP301" s="11"/>
      <c r="IQ301" s="11"/>
      <c r="IR301" s="11"/>
      <c r="IS301" s="11"/>
      <c r="IT301" s="11"/>
      <c r="IU301" s="11"/>
      <c r="IV301" s="11"/>
      <c r="IW301" s="11"/>
      <c r="IX301" s="11"/>
      <c r="IY301" s="11"/>
      <c r="IZ301" s="11"/>
      <c r="JA301" s="11"/>
      <c r="JB301" s="11"/>
      <c r="JC301" s="11"/>
      <c r="JD301" s="11"/>
      <c r="JE301" s="11"/>
      <c r="JF301" s="11"/>
      <c r="JG301" s="11"/>
      <c r="JH301" s="11"/>
      <c r="JI301" s="11"/>
      <c r="JJ301" s="11"/>
      <c r="JK301" s="11"/>
      <c r="JL301" s="11"/>
      <c r="JM301" s="11"/>
      <c r="JN301" s="11"/>
      <c r="JO301" s="11"/>
      <c r="JP301" s="11"/>
      <c r="JQ301" s="11"/>
      <c r="JR301" s="11"/>
      <c r="JS301" s="11"/>
      <c r="JT301" s="11"/>
      <c r="JU301" s="11"/>
      <c r="JV301" s="11"/>
      <c r="JW301" s="11"/>
      <c r="JX301" s="11"/>
      <c r="JY301" s="11"/>
      <c r="JZ301" s="11"/>
      <c r="KA301" s="11"/>
      <c r="KB301" s="11"/>
      <c r="KC301" s="11"/>
      <c r="KD301" s="11"/>
      <c r="KE301" s="11"/>
      <c r="KF301" s="11"/>
      <c r="KG301" s="11"/>
      <c r="KH301" s="11"/>
      <c r="KI301" s="11"/>
      <c r="KJ301" s="11"/>
      <c r="KK301" s="11"/>
      <c r="KL301" s="11"/>
      <c r="KM301" s="11"/>
      <c r="KN301" s="11"/>
      <c r="KO301" s="11"/>
      <c r="KP301" s="11"/>
      <c r="KQ301" s="11"/>
      <c r="KR301" s="11"/>
      <c r="KS301" s="11"/>
      <c r="KT301" s="11"/>
      <c r="KU301" s="11"/>
    </row>
    <row r="302" spans="1:307" ht="44.25" customHeight="1" x14ac:dyDescent="0.2">
      <c r="A302" s="160"/>
      <c r="B302" s="161"/>
      <c r="C302" s="162"/>
      <c r="D302" s="163"/>
      <c r="E302" s="201"/>
      <c r="F302" s="202"/>
      <c r="G302" s="164" t="str">
        <f t="shared" si="24"/>
        <v/>
      </c>
      <c r="H302" s="203"/>
      <c r="I302" s="204"/>
      <c r="J302" s="208"/>
      <c r="K302" s="206"/>
      <c r="L302" s="207"/>
      <c r="M302" s="165" t="str">
        <f t="shared" si="21"/>
        <v/>
      </c>
      <c r="N302" s="165" t="str">
        <f t="shared" si="22"/>
        <v/>
      </c>
      <c r="O302" s="210"/>
      <c r="P302" s="243"/>
      <c r="Q302" s="211"/>
      <c r="R302" s="212"/>
      <c r="S302" s="212"/>
      <c r="T302" s="212"/>
      <c r="U302" s="166"/>
      <c r="V302" s="17"/>
      <c r="W302" s="17" t="str">
        <f t="shared" si="23"/>
        <v/>
      </c>
      <c r="X302" s="8"/>
      <c r="Y302" s="8"/>
      <c r="Z302" s="8"/>
      <c r="AA302" s="131"/>
      <c r="AB302" s="105"/>
      <c r="AC302" s="105"/>
      <c r="AD302" s="167" t="str">
        <f t="shared" si="25"/>
        <v/>
      </c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1"/>
      <c r="IJ302" s="11"/>
      <c r="IK302" s="11"/>
      <c r="IL302" s="11"/>
      <c r="IM302" s="11"/>
      <c r="IN302" s="11"/>
      <c r="IO302" s="11"/>
      <c r="IP302" s="11"/>
      <c r="IQ302" s="11"/>
      <c r="IR302" s="11"/>
      <c r="IS302" s="11"/>
      <c r="IT302" s="11"/>
      <c r="IU302" s="11"/>
      <c r="IV302" s="11"/>
      <c r="IW302" s="11"/>
      <c r="IX302" s="11"/>
      <c r="IY302" s="11"/>
      <c r="IZ302" s="11"/>
      <c r="JA302" s="11"/>
      <c r="JB302" s="11"/>
      <c r="JC302" s="11"/>
      <c r="JD302" s="11"/>
      <c r="JE302" s="11"/>
      <c r="JF302" s="11"/>
      <c r="JG302" s="11"/>
      <c r="JH302" s="11"/>
      <c r="JI302" s="11"/>
      <c r="JJ302" s="11"/>
      <c r="JK302" s="11"/>
      <c r="JL302" s="11"/>
      <c r="JM302" s="11"/>
      <c r="JN302" s="11"/>
      <c r="JO302" s="11"/>
      <c r="JP302" s="11"/>
      <c r="JQ302" s="11"/>
      <c r="JR302" s="11"/>
      <c r="JS302" s="11"/>
      <c r="JT302" s="11"/>
      <c r="JU302" s="11"/>
      <c r="JV302" s="11"/>
      <c r="JW302" s="11"/>
      <c r="JX302" s="11"/>
      <c r="JY302" s="11"/>
      <c r="JZ302" s="11"/>
      <c r="KA302" s="11"/>
      <c r="KB302" s="11"/>
      <c r="KC302" s="11"/>
      <c r="KD302" s="11"/>
      <c r="KE302" s="11"/>
      <c r="KF302" s="11"/>
      <c r="KG302" s="11"/>
      <c r="KH302" s="11"/>
      <c r="KI302" s="11"/>
      <c r="KJ302" s="11"/>
      <c r="KK302" s="11"/>
      <c r="KL302" s="11"/>
      <c r="KM302" s="11"/>
      <c r="KN302" s="11"/>
      <c r="KO302" s="11"/>
      <c r="KP302" s="11"/>
      <c r="KQ302" s="11"/>
      <c r="KR302" s="11"/>
      <c r="KS302" s="11"/>
      <c r="KT302" s="11"/>
      <c r="KU302" s="11"/>
    </row>
    <row r="303" spans="1:307" ht="44.25" customHeight="1" x14ac:dyDescent="0.2">
      <c r="A303" s="160"/>
      <c r="B303" s="161"/>
      <c r="C303" s="162"/>
      <c r="D303" s="163"/>
      <c r="E303" s="201"/>
      <c r="F303" s="202"/>
      <c r="G303" s="164" t="str">
        <f t="shared" si="24"/>
        <v/>
      </c>
      <c r="H303" s="203"/>
      <c r="I303" s="204"/>
      <c r="J303" s="208"/>
      <c r="K303" s="206"/>
      <c r="L303" s="207"/>
      <c r="M303" s="165" t="str">
        <f t="shared" si="21"/>
        <v/>
      </c>
      <c r="N303" s="165" t="str">
        <f t="shared" si="22"/>
        <v/>
      </c>
      <c r="O303" s="210"/>
      <c r="P303" s="243"/>
      <c r="Q303" s="211"/>
      <c r="R303" s="212"/>
      <c r="S303" s="212"/>
      <c r="T303" s="212"/>
      <c r="U303" s="166"/>
      <c r="V303" s="17"/>
      <c r="W303" s="17" t="str">
        <f t="shared" si="23"/>
        <v/>
      </c>
      <c r="X303" s="8"/>
      <c r="Y303" s="8"/>
      <c r="Z303" s="8"/>
      <c r="AA303" s="131"/>
      <c r="AB303" s="105"/>
      <c r="AC303" s="105"/>
      <c r="AD303" s="167" t="str">
        <f t="shared" si="25"/>
        <v/>
      </c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1"/>
      <c r="IJ303" s="11"/>
      <c r="IK303" s="11"/>
      <c r="IL303" s="11"/>
      <c r="IM303" s="11"/>
      <c r="IN303" s="11"/>
      <c r="IO303" s="11"/>
      <c r="IP303" s="11"/>
      <c r="IQ303" s="11"/>
      <c r="IR303" s="11"/>
      <c r="IS303" s="11"/>
      <c r="IT303" s="11"/>
      <c r="IU303" s="11"/>
      <c r="IV303" s="11"/>
      <c r="IW303" s="11"/>
      <c r="IX303" s="11"/>
      <c r="IY303" s="11"/>
      <c r="IZ303" s="11"/>
      <c r="JA303" s="11"/>
      <c r="JB303" s="11"/>
      <c r="JC303" s="11"/>
      <c r="JD303" s="11"/>
      <c r="JE303" s="11"/>
      <c r="JF303" s="11"/>
      <c r="JG303" s="11"/>
      <c r="JH303" s="11"/>
      <c r="JI303" s="11"/>
      <c r="JJ303" s="11"/>
      <c r="JK303" s="11"/>
      <c r="JL303" s="11"/>
      <c r="JM303" s="11"/>
      <c r="JN303" s="11"/>
      <c r="JO303" s="11"/>
      <c r="JP303" s="11"/>
      <c r="JQ303" s="11"/>
      <c r="JR303" s="11"/>
      <c r="JS303" s="11"/>
      <c r="JT303" s="11"/>
      <c r="JU303" s="11"/>
      <c r="JV303" s="11"/>
      <c r="JW303" s="11"/>
      <c r="JX303" s="11"/>
      <c r="JY303" s="11"/>
      <c r="JZ303" s="11"/>
      <c r="KA303" s="11"/>
      <c r="KB303" s="11"/>
      <c r="KC303" s="11"/>
      <c r="KD303" s="11"/>
      <c r="KE303" s="11"/>
      <c r="KF303" s="11"/>
      <c r="KG303" s="11"/>
      <c r="KH303" s="11"/>
      <c r="KI303" s="11"/>
      <c r="KJ303" s="11"/>
      <c r="KK303" s="11"/>
      <c r="KL303" s="11"/>
      <c r="KM303" s="11"/>
      <c r="KN303" s="11"/>
      <c r="KO303" s="11"/>
      <c r="KP303" s="11"/>
      <c r="KQ303" s="11"/>
      <c r="KR303" s="11"/>
      <c r="KS303" s="11"/>
      <c r="KT303" s="11"/>
      <c r="KU303" s="11"/>
    </row>
    <row r="304" spans="1:307" ht="44.25" customHeight="1" x14ac:dyDescent="0.2">
      <c r="A304" s="160"/>
      <c r="B304" s="161"/>
      <c r="C304" s="162"/>
      <c r="D304" s="163"/>
      <c r="E304" s="201"/>
      <c r="F304" s="202"/>
      <c r="G304" s="164" t="str">
        <f t="shared" si="24"/>
        <v/>
      </c>
      <c r="H304" s="203"/>
      <c r="I304" s="204"/>
      <c r="J304" s="208"/>
      <c r="K304" s="206"/>
      <c r="L304" s="207"/>
      <c r="M304" s="165" t="str">
        <f t="shared" si="21"/>
        <v/>
      </c>
      <c r="N304" s="165" t="str">
        <f t="shared" si="22"/>
        <v/>
      </c>
      <c r="O304" s="210"/>
      <c r="P304" s="243"/>
      <c r="Q304" s="211"/>
      <c r="R304" s="212"/>
      <c r="S304" s="212"/>
      <c r="T304" s="212"/>
      <c r="U304" s="166"/>
      <c r="V304" s="17"/>
      <c r="W304" s="17" t="str">
        <f t="shared" si="23"/>
        <v/>
      </c>
      <c r="X304" s="8"/>
      <c r="Y304" s="8"/>
      <c r="Z304" s="8"/>
      <c r="AA304" s="131"/>
      <c r="AB304" s="105"/>
      <c r="AC304" s="105"/>
      <c r="AD304" s="167" t="str">
        <f t="shared" si="25"/>
        <v/>
      </c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1"/>
      <c r="IJ304" s="11"/>
      <c r="IK304" s="11"/>
      <c r="IL304" s="11"/>
      <c r="IM304" s="11"/>
      <c r="IN304" s="11"/>
      <c r="IO304" s="11"/>
      <c r="IP304" s="11"/>
      <c r="IQ304" s="11"/>
      <c r="IR304" s="11"/>
      <c r="IS304" s="11"/>
      <c r="IT304" s="11"/>
      <c r="IU304" s="11"/>
      <c r="IV304" s="11"/>
      <c r="IW304" s="11"/>
      <c r="IX304" s="11"/>
      <c r="IY304" s="11"/>
      <c r="IZ304" s="11"/>
      <c r="JA304" s="11"/>
      <c r="JB304" s="11"/>
      <c r="JC304" s="11"/>
      <c r="JD304" s="11"/>
      <c r="JE304" s="11"/>
      <c r="JF304" s="11"/>
      <c r="JG304" s="11"/>
      <c r="JH304" s="11"/>
      <c r="JI304" s="11"/>
      <c r="JJ304" s="11"/>
      <c r="JK304" s="11"/>
      <c r="JL304" s="11"/>
      <c r="JM304" s="11"/>
      <c r="JN304" s="11"/>
      <c r="JO304" s="11"/>
      <c r="JP304" s="11"/>
      <c r="JQ304" s="11"/>
      <c r="JR304" s="11"/>
      <c r="JS304" s="11"/>
      <c r="JT304" s="11"/>
      <c r="JU304" s="11"/>
      <c r="JV304" s="11"/>
      <c r="JW304" s="11"/>
      <c r="JX304" s="11"/>
      <c r="JY304" s="11"/>
      <c r="JZ304" s="11"/>
      <c r="KA304" s="11"/>
      <c r="KB304" s="11"/>
      <c r="KC304" s="11"/>
      <c r="KD304" s="11"/>
      <c r="KE304" s="11"/>
      <c r="KF304" s="11"/>
      <c r="KG304" s="11"/>
      <c r="KH304" s="11"/>
      <c r="KI304" s="11"/>
      <c r="KJ304" s="11"/>
      <c r="KK304" s="11"/>
      <c r="KL304" s="11"/>
      <c r="KM304" s="11"/>
      <c r="KN304" s="11"/>
      <c r="KO304" s="11"/>
      <c r="KP304" s="11"/>
      <c r="KQ304" s="11"/>
      <c r="KR304" s="11"/>
      <c r="KS304" s="11"/>
      <c r="KT304" s="11"/>
      <c r="KU304" s="11"/>
    </row>
    <row r="305" spans="1:307" ht="44.25" customHeight="1" x14ac:dyDescent="0.2">
      <c r="A305" s="160"/>
      <c r="B305" s="161"/>
      <c r="C305" s="162"/>
      <c r="D305" s="163"/>
      <c r="E305" s="201"/>
      <c r="F305" s="202"/>
      <c r="G305" s="164" t="str">
        <f t="shared" si="24"/>
        <v/>
      </c>
      <c r="H305" s="203"/>
      <c r="I305" s="204"/>
      <c r="J305" s="208"/>
      <c r="K305" s="206"/>
      <c r="L305" s="207"/>
      <c r="M305" s="165" t="str">
        <f t="shared" si="21"/>
        <v/>
      </c>
      <c r="N305" s="165" t="str">
        <f t="shared" si="22"/>
        <v/>
      </c>
      <c r="O305" s="210"/>
      <c r="P305" s="243"/>
      <c r="Q305" s="211"/>
      <c r="R305" s="212"/>
      <c r="S305" s="212"/>
      <c r="T305" s="212"/>
      <c r="U305" s="166"/>
      <c r="V305" s="17"/>
      <c r="W305" s="17" t="str">
        <f t="shared" si="23"/>
        <v/>
      </c>
      <c r="X305" s="8"/>
      <c r="Y305" s="8"/>
      <c r="Z305" s="8"/>
      <c r="AA305" s="131"/>
      <c r="AB305" s="105"/>
      <c r="AC305" s="105"/>
      <c r="AD305" s="167" t="str">
        <f t="shared" si="25"/>
        <v/>
      </c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1"/>
      <c r="IJ305" s="11"/>
      <c r="IK305" s="11"/>
      <c r="IL305" s="11"/>
      <c r="IM305" s="11"/>
      <c r="IN305" s="11"/>
      <c r="IO305" s="11"/>
      <c r="IP305" s="11"/>
      <c r="IQ305" s="11"/>
      <c r="IR305" s="11"/>
      <c r="IS305" s="11"/>
      <c r="IT305" s="11"/>
      <c r="IU305" s="11"/>
      <c r="IV305" s="11"/>
      <c r="IW305" s="11"/>
      <c r="IX305" s="11"/>
      <c r="IY305" s="11"/>
      <c r="IZ305" s="11"/>
      <c r="JA305" s="11"/>
      <c r="JB305" s="11"/>
      <c r="JC305" s="11"/>
      <c r="JD305" s="11"/>
      <c r="JE305" s="11"/>
      <c r="JF305" s="11"/>
      <c r="JG305" s="11"/>
      <c r="JH305" s="11"/>
      <c r="JI305" s="11"/>
      <c r="JJ305" s="11"/>
      <c r="JK305" s="11"/>
      <c r="JL305" s="11"/>
      <c r="JM305" s="11"/>
      <c r="JN305" s="11"/>
      <c r="JO305" s="11"/>
      <c r="JP305" s="11"/>
      <c r="JQ305" s="11"/>
      <c r="JR305" s="11"/>
      <c r="JS305" s="11"/>
      <c r="JT305" s="11"/>
      <c r="JU305" s="11"/>
      <c r="JV305" s="11"/>
      <c r="JW305" s="11"/>
      <c r="JX305" s="11"/>
      <c r="JY305" s="11"/>
      <c r="JZ305" s="11"/>
      <c r="KA305" s="11"/>
      <c r="KB305" s="11"/>
      <c r="KC305" s="11"/>
      <c r="KD305" s="11"/>
      <c r="KE305" s="11"/>
      <c r="KF305" s="11"/>
      <c r="KG305" s="11"/>
      <c r="KH305" s="11"/>
      <c r="KI305" s="11"/>
      <c r="KJ305" s="11"/>
      <c r="KK305" s="11"/>
      <c r="KL305" s="11"/>
      <c r="KM305" s="11"/>
      <c r="KN305" s="11"/>
      <c r="KO305" s="11"/>
      <c r="KP305" s="11"/>
      <c r="KQ305" s="11"/>
      <c r="KR305" s="11"/>
      <c r="KS305" s="11"/>
      <c r="KT305" s="11"/>
      <c r="KU305" s="11"/>
    </row>
    <row r="306" spans="1:307" ht="44.25" customHeight="1" x14ac:dyDescent="0.2">
      <c r="A306" s="160"/>
      <c r="B306" s="161"/>
      <c r="C306" s="162"/>
      <c r="D306" s="163"/>
      <c r="E306" s="201"/>
      <c r="F306" s="202"/>
      <c r="G306" s="164" t="str">
        <f t="shared" si="24"/>
        <v/>
      </c>
      <c r="H306" s="203"/>
      <c r="I306" s="204"/>
      <c r="J306" s="208"/>
      <c r="K306" s="206"/>
      <c r="L306" s="207"/>
      <c r="M306" s="165" t="str">
        <f t="shared" si="21"/>
        <v/>
      </c>
      <c r="N306" s="165" t="str">
        <f t="shared" si="22"/>
        <v/>
      </c>
      <c r="O306" s="210"/>
      <c r="P306" s="243"/>
      <c r="Q306" s="211"/>
      <c r="R306" s="212"/>
      <c r="S306" s="212"/>
      <c r="T306" s="212"/>
      <c r="U306" s="166"/>
      <c r="V306" s="17"/>
      <c r="W306" s="17" t="str">
        <f t="shared" si="23"/>
        <v/>
      </c>
      <c r="X306" s="8"/>
      <c r="Y306" s="8"/>
      <c r="Z306" s="8"/>
      <c r="AA306" s="131"/>
      <c r="AB306" s="105"/>
      <c r="AC306" s="105"/>
      <c r="AD306" s="167" t="str">
        <f t="shared" si="25"/>
        <v/>
      </c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1"/>
      <c r="IJ306" s="11"/>
      <c r="IK306" s="11"/>
      <c r="IL306" s="11"/>
      <c r="IM306" s="11"/>
      <c r="IN306" s="11"/>
      <c r="IO306" s="11"/>
      <c r="IP306" s="11"/>
      <c r="IQ306" s="11"/>
      <c r="IR306" s="11"/>
      <c r="IS306" s="11"/>
      <c r="IT306" s="11"/>
      <c r="IU306" s="11"/>
      <c r="IV306" s="11"/>
      <c r="IW306" s="11"/>
      <c r="IX306" s="11"/>
      <c r="IY306" s="11"/>
      <c r="IZ306" s="11"/>
      <c r="JA306" s="11"/>
      <c r="JB306" s="11"/>
      <c r="JC306" s="11"/>
      <c r="JD306" s="11"/>
      <c r="JE306" s="11"/>
      <c r="JF306" s="11"/>
      <c r="JG306" s="11"/>
      <c r="JH306" s="11"/>
      <c r="JI306" s="11"/>
      <c r="JJ306" s="11"/>
      <c r="JK306" s="11"/>
      <c r="JL306" s="11"/>
      <c r="JM306" s="11"/>
      <c r="JN306" s="11"/>
      <c r="JO306" s="11"/>
      <c r="JP306" s="11"/>
      <c r="JQ306" s="11"/>
      <c r="JR306" s="11"/>
      <c r="JS306" s="11"/>
      <c r="JT306" s="11"/>
      <c r="JU306" s="11"/>
      <c r="JV306" s="11"/>
      <c r="JW306" s="11"/>
      <c r="JX306" s="11"/>
      <c r="JY306" s="11"/>
      <c r="JZ306" s="11"/>
      <c r="KA306" s="11"/>
      <c r="KB306" s="11"/>
      <c r="KC306" s="11"/>
      <c r="KD306" s="11"/>
      <c r="KE306" s="11"/>
      <c r="KF306" s="11"/>
      <c r="KG306" s="11"/>
      <c r="KH306" s="11"/>
      <c r="KI306" s="11"/>
      <c r="KJ306" s="11"/>
      <c r="KK306" s="11"/>
      <c r="KL306" s="11"/>
      <c r="KM306" s="11"/>
      <c r="KN306" s="11"/>
      <c r="KO306" s="11"/>
      <c r="KP306" s="11"/>
      <c r="KQ306" s="11"/>
      <c r="KR306" s="11"/>
      <c r="KS306" s="11"/>
      <c r="KT306" s="11"/>
      <c r="KU306" s="11"/>
    </row>
    <row r="307" spans="1:307" ht="44.25" customHeight="1" x14ac:dyDescent="0.2">
      <c r="A307" s="160"/>
      <c r="B307" s="161"/>
      <c r="C307" s="162"/>
      <c r="D307" s="163"/>
      <c r="E307" s="201"/>
      <c r="F307" s="202"/>
      <c r="G307" s="164" t="str">
        <f t="shared" si="24"/>
        <v/>
      </c>
      <c r="H307" s="203"/>
      <c r="I307" s="204"/>
      <c r="J307" s="208"/>
      <c r="K307" s="206"/>
      <c r="L307" s="207"/>
      <c r="M307" s="165" t="str">
        <f t="shared" si="21"/>
        <v/>
      </c>
      <c r="N307" s="165" t="str">
        <f t="shared" si="22"/>
        <v/>
      </c>
      <c r="O307" s="210"/>
      <c r="P307" s="243"/>
      <c r="Q307" s="211"/>
      <c r="R307" s="212"/>
      <c r="S307" s="212"/>
      <c r="T307" s="212"/>
      <c r="U307" s="166"/>
      <c r="V307" s="17"/>
      <c r="W307" s="17" t="str">
        <f t="shared" si="23"/>
        <v/>
      </c>
      <c r="X307" s="8"/>
      <c r="Y307" s="8"/>
      <c r="Z307" s="8"/>
      <c r="AA307" s="131"/>
      <c r="AB307" s="105"/>
      <c r="AC307" s="105"/>
      <c r="AD307" s="167" t="str">
        <f t="shared" si="25"/>
        <v/>
      </c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1"/>
      <c r="IJ307" s="11"/>
      <c r="IK307" s="11"/>
      <c r="IL307" s="11"/>
      <c r="IM307" s="11"/>
      <c r="IN307" s="11"/>
      <c r="IO307" s="11"/>
      <c r="IP307" s="11"/>
      <c r="IQ307" s="11"/>
      <c r="IR307" s="11"/>
      <c r="IS307" s="11"/>
      <c r="IT307" s="11"/>
      <c r="IU307" s="11"/>
      <c r="IV307" s="11"/>
      <c r="IW307" s="11"/>
      <c r="IX307" s="11"/>
      <c r="IY307" s="11"/>
      <c r="IZ307" s="11"/>
      <c r="JA307" s="11"/>
      <c r="JB307" s="11"/>
      <c r="JC307" s="11"/>
      <c r="JD307" s="11"/>
      <c r="JE307" s="11"/>
      <c r="JF307" s="11"/>
      <c r="JG307" s="11"/>
      <c r="JH307" s="11"/>
      <c r="JI307" s="11"/>
      <c r="JJ307" s="11"/>
      <c r="JK307" s="11"/>
      <c r="JL307" s="11"/>
      <c r="JM307" s="11"/>
      <c r="JN307" s="11"/>
      <c r="JO307" s="11"/>
      <c r="JP307" s="11"/>
      <c r="JQ307" s="11"/>
      <c r="JR307" s="11"/>
      <c r="JS307" s="11"/>
      <c r="JT307" s="11"/>
      <c r="JU307" s="11"/>
      <c r="JV307" s="11"/>
      <c r="JW307" s="11"/>
      <c r="JX307" s="11"/>
      <c r="JY307" s="11"/>
      <c r="JZ307" s="11"/>
      <c r="KA307" s="11"/>
      <c r="KB307" s="11"/>
      <c r="KC307" s="11"/>
      <c r="KD307" s="11"/>
      <c r="KE307" s="11"/>
      <c r="KF307" s="11"/>
      <c r="KG307" s="11"/>
      <c r="KH307" s="11"/>
      <c r="KI307" s="11"/>
      <c r="KJ307" s="11"/>
      <c r="KK307" s="11"/>
      <c r="KL307" s="11"/>
      <c r="KM307" s="11"/>
      <c r="KN307" s="11"/>
      <c r="KO307" s="11"/>
      <c r="KP307" s="11"/>
      <c r="KQ307" s="11"/>
      <c r="KR307" s="11"/>
      <c r="KS307" s="11"/>
      <c r="KT307" s="11"/>
      <c r="KU307" s="11"/>
    </row>
    <row r="308" spans="1:307" ht="44.25" customHeight="1" x14ac:dyDescent="0.2">
      <c r="A308" s="160"/>
      <c r="B308" s="161"/>
      <c r="C308" s="162"/>
      <c r="D308" s="163"/>
      <c r="E308" s="201"/>
      <c r="F308" s="202"/>
      <c r="G308" s="164" t="str">
        <f t="shared" si="24"/>
        <v/>
      </c>
      <c r="H308" s="203"/>
      <c r="I308" s="204"/>
      <c r="J308" s="208"/>
      <c r="K308" s="206"/>
      <c r="L308" s="207"/>
      <c r="M308" s="165" t="str">
        <f t="shared" si="21"/>
        <v/>
      </c>
      <c r="N308" s="165" t="str">
        <f t="shared" si="22"/>
        <v/>
      </c>
      <c r="O308" s="210"/>
      <c r="P308" s="243"/>
      <c r="Q308" s="211"/>
      <c r="R308" s="212"/>
      <c r="S308" s="212"/>
      <c r="T308" s="212"/>
      <c r="U308" s="166"/>
      <c r="V308" s="17"/>
      <c r="W308" s="17" t="str">
        <f t="shared" si="23"/>
        <v/>
      </c>
      <c r="X308" s="8"/>
      <c r="Y308" s="8"/>
      <c r="Z308" s="8"/>
      <c r="AA308" s="131"/>
      <c r="AB308" s="105"/>
      <c r="AC308" s="105"/>
      <c r="AD308" s="167" t="str">
        <f t="shared" si="25"/>
        <v/>
      </c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1"/>
      <c r="IC308" s="11"/>
      <c r="ID308" s="11"/>
      <c r="IE308" s="11"/>
      <c r="IF308" s="11"/>
      <c r="IG308" s="11"/>
      <c r="IH308" s="11"/>
      <c r="II308" s="11"/>
      <c r="IJ308" s="11"/>
      <c r="IK308" s="11"/>
      <c r="IL308" s="11"/>
      <c r="IM308" s="11"/>
      <c r="IN308" s="11"/>
      <c r="IO308" s="11"/>
      <c r="IP308" s="11"/>
      <c r="IQ308" s="11"/>
      <c r="IR308" s="11"/>
      <c r="IS308" s="11"/>
      <c r="IT308" s="11"/>
      <c r="IU308" s="11"/>
      <c r="IV308" s="11"/>
      <c r="IW308" s="11"/>
      <c r="IX308" s="11"/>
      <c r="IY308" s="11"/>
      <c r="IZ308" s="11"/>
      <c r="JA308" s="11"/>
      <c r="JB308" s="11"/>
      <c r="JC308" s="11"/>
      <c r="JD308" s="11"/>
      <c r="JE308" s="11"/>
      <c r="JF308" s="11"/>
      <c r="JG308" s="11"/>
      <c r="JH308" s="11"/>
      <c r="JI308" s="11"/>
      <c r="JJ308" s="11"/>
      <c r="JK308" s="11"/>
      <c r="JL308" s="11"/>
      <c r="JM308" s="11"/>
      <c r="JN308" s="11"/>
      <c r="JO308" s="11"/>
      <c r="JP308" s="11"/>
      <c r="JQ308" s="11"/>
      <c r="JR308" s="11"/>
      <c r="JS308" s="11"/>
      <c r="JT308" s="11"/>
      <c r="JU308" s="11"/>
      <c r="JV308" s="11"/>
      <c r="JW308" s="11"/>
      <c r="JX308" s="11"/>
      <c r="JY308" s="11"/>
      <c r="JZ308" s="11"/>
      <c r="KA308" s="11"/>
      <c r="KB308" s="11"/>
      <c r="KC308" s="11"/>
      <c r="KD308" s="11"/>
      <c r="KE308" s="11"/>
      <c r="KF308" s="11"/>
      <c r="KG308" s="11"/>
      <c r="KH308" s="11"/>
      <c r="KI308" s="11"/>
      <c r="KJ308" s="11"/>
      <c r="KK308" s="11"/>
      <c r="KL308" s="11"/>
      <c r="KM308" s="11"/>
      <c r="KN308" s="11"/>
      <c r="KO308" s="11"/>
      <c r="KP308" s="11"/>
      <c r="KQ308" s="11"/>
      <c r="KR308" s="11"/>
      <c r="KS308" s="11"/>
      <c r="KT308" s="11"/>
      <c r="KU308" s="11"/>
    </row>
    <row r="309" spans="1:307" ht="44.25" customHeight="1" x14ac:dyDescent="0.2">
      <c r="A309" s="160"/>
      <c r="B309" s="161"/>
      <c r="C309" s="162"/>
      <c r="D309" s="163"/>
      <c r="E309" s="201"/>
      <c r="F309" s="202"/>
      <c r="G309" s="164" t="str">
        <f t="shared" si="24"/>
        <v/>
      </c>
      <c r="H309" s="203"/>
      <c r="I309" s="204"/>
      <c r="J309" s="208"/>
      <c r="K309" s="206"/>
      <c r="L309" s="207"/>
      <c r="M309" s="165" t="str">
        <f t="shared" si="21"/>
        <v/>
      </c>
      <c r="N309" s="165" t="str">
        <f t="shared" si="22"/>
        <v/>
      </c>
      <c r="O309" s="210"/>
      <c r="P309" s="243"/>
      <c r="Q309" s="211"/>
      <c r="R309" s="212"/>
      <c r="S309" s="212"/>
      <c r="T309" s="212"/>
      <c r="U309" s="166"/>
      <c r="V309" s="17"/>
      <c r="W309" s="17" t="str">
        <f t="shared" si="23"/>
        <v/>
      </c>
      <c r="X309" s="8"/>
      <c r="Y309" s="8"/>
      <c r="Z309" s="8"/>
      <c r="AA309" s="131"/>
      <c r="AB309" s="105"/>
      <c r="AC309" s="105"/>
      <c r="AD309" s="167" t="str">
        <f t="shared" si="25"/>
        <v/>
      </c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1"/>
      <c r="IC309" s="11"/>
      <c r="ID309" s="11"/>
      <c r="IE309" s="11"/>
      <c r="IF309" s="11"/>
      <c r="IG309" s="11"/>
      <c r="IH309" s="11"/>
      <c r="II309" s="11"/>
      <c r="IJ309" s="11"/>
      <c r="IK309" s="11"/>
      <c r="IL309" s="11"/>
      <c r="IM309" s="11"/>
      <c r="IN309" s="11"/>
      <c r="IO309" s="11"/>
      <c r="IP309" s="11"/>
      <c r="IQ309" s="11"/>
      <c r="IR309" s="11"/>
      <c r="IS309" s="11"/>
      <c r="IT309" s="11"/>
      <c r="IU309" s="11"/>
      <c r="IV309" s="11"/>
      <c r="IW309" s="11"/>
      <c r="IX309" s="11"/>
      <c r="IY309" s="11"/>
      <c r="IZ309" s="11"/>
      <c r="JA309" s="11"/>
      <c r="JB309" s="11"/>
      <c r="JC309" s="11"/>
      <c r="JD309" s="11"/>
      <c r="JE309" s="11"/>
      <c r="JF309" s="11"/>
      <c r="JG309" s="11"/>
      <c r="JH309" s="11"/>
      <c r="JI309" s="11"/>
      <c r="JJ309" s="11"/>
      <c r="JK309" s="11"/>
      <c r="JL309" s="11"/>
      <c r="JM309" s="11"/>
      <c r="JN309" s="11"/>
      <c r="JO309" s="11"/>
      <c r="JP309" s="11"/>
      <c r="JQ309" s="11"/>
      <c r="JR309" s="11"/>
      <c r="JS309" s="11"/>
      <c r="JT309" s="11"/>
      <c r="JU309" s="11"/>
      <c r="JV309" s="11"/>
      <c r="JW309" s="11"/>
      <c r="JX309" s="11"/>
      <c r="JY309" s="11"/>
      <c r="JZ309" s="11"/>
      <c r="KA309" s="11"/>
      <c r="KB309" s="11"/>
      <c r="KC309" s="11"/>
      <c r="KD309" s="11"/>
      <c r="KE309" s="11"/>
      <c r="KF309" s="11"/>
      <c r="KG309" s="11"/>
      <c r="KH309" s="11"/>
      <c r="KI309" s="11"/>
      <c r="KJ309" s="11"/>
      <c r="KK309" s="11"/>
      <c r="KL309" s="11"/>
      <c r="KM309" s="11"/>
      <c r="KN309" s="11"/>
      <c r="KO309" s="11"/>
      <c r="KP309" s="11"/>
      <c r="KQ309" s="11"/>
      <c r="KR309" s="11"/>
      <c r="KS309" s="11"/>
      <c r="KT309" s="11"/>
      <c r="KU309" s="11"/>
    </row>
    <row r="310" spans="1:307" ht="44.25" customHeight="1" x14ac:dyDescent="0.2">
      <c r="A310" s="160"/>
      <c r="B310" s="161"/>
      <c r="C310" s="162"/>
      <c r="D310" s="163"/>
      <c r="E310" s="201"/>
      <c r="F310" s="202"/>
      <c r="G310" s="164" t="str">
        <f t="shared" si="24"/>
        <v/>
      </c>
      <c r="H310" s="203"/>
      <c r="I310" s="204"/>
      <c r="J310" s="208"/>
      <c r="K310" s="206"/>
      <c r="L310" s="207"/>
      <c r="M310" s="165" t="str">
        <f t="shared" si="21"/>
        <v/>
      </c>
      <c r="N310" s="165" t="str">
        <f t="shared" si="22"/>
        <v/>
      </c>
      <c r="O310" s="210"/>
      <c r="P310" s="243"/>
      <c r="Q310" s="211"/>
      <c r="R310" s="212"/>
      <c r="S310" s="212"/>
      <c r="T310" s="212"/>
      <c r="U310" s="166"/>
      <c r="V310" s="17"/>
      <c r="W310" s="17" t="str">
        <f t="shared" si="23"/>
        <v/>
      </c>
      <c r="X310" s="8"/>
      <c r="Y310" s="8"/>
      <c r="Z310" s="8"/>
      <c r="AA310" s="131"/>
      <c r="AB310" s="105"/>
      <c r="AC310" s="105"/>
      <c r="AD310" s="167" t="str">
        <f t="shared" si="25"/>
        <v/>
      </c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1"/>
      <c r="IC310" s="11"/>
      <c r="ID310" s="11"/>
      <c r="IE310" s="11"/>
      <c r="IF310" s="11"/>
      <c r="IG310" s="11"/>
      <c r="IH310" s="11"/>
      <c r="II310" s="11"/>
      <c r="IJ310" s="11"/>
      <c r="IK310" s="11"/>
      <c r="IL310" s="11"/>
      <c r="IM310" s="11"/>
      <c r="IN310" s="11"/>
      <c r="IO310" s="11"/>
      <c r="IP310" s="11"/>
      <c r="IQ310" s="11"/>
      <c r="IR310" s="11"/>
      <c r="IS310" s="11"/>
      <c r="IT310" s="11"/>
      <c r="IU310" s="11"/>
      <c r="IV310" s="11"/>
      <c r="IW310" s="11"/>
      <c r="IX310" s="11"/>
      <c r="IY310" s="11"/>
      <c r="IZ310" s="11"/>
      <c r="JA310" s="11"/>
      <c r="JB310" s="11"/>
      <c r="JC310" s="11"/>
      <c r="JD310" s="11"/>
      <c r="JE310" s="11"/>
      <c r="JF310" s="11"/>
      <c r="JG310" s="11"/>
      <c r="JH310" s="11"/>
      <c r="JI310" s="11"/>
      <c r="JJ310" s="11"/>
      <c r="JK310" s="11"/>
      <c r="JL310" s="11"/>
      <c r="JM310" s="11"/>
      <c r="JN310" s="11"/>
      <c r="JO310" s="11"/>
      <c r="JP310" s="11"/>
      <c r="JQ310" s="11"/>
      <c r="JR310" s="11"/>
      <c r="JS310" s="11"/>
      <c r="JT310" s="11"/>
      <c r="JU310" s="11"/>
      <c r="JV310" s="11"/>
      <c r="JW310" s="11"/>
      <c r="JX310" s="11"/>
      <c r="JY310" s="11"/>
      <c r="JZ310" s="11"/>
      <c r="KA310" s="11"/>
      <c r="KB310" s="11"/>
      <c r="KC310" s="11"/>
      <c r="KD310" s="11"/>
      <c r="KE310" s="11"/>
      <c r="KF310" s="11"/>
      <c r="KG310" s="11"/>
      <c r="KH310" s="11"/>
      <c r="KI310" s="11"/>
      <c r="KJ310" s="11"/>
      <c r="KK310" s="11"/>
      <c r="KL310" s="11"/>
      <c r="KM310" s="11"/>
      <c r="KN310" s="11"/>
      <c r="KO310" s="11"/>
      <c r="KP310" s="11"/>
      <c r="KQ310" s="11"/>
      <c r="KR310" s="11"/>
      <c r="KS310" s="11"/>
      <c r="KT310" s="11"/>
      <c r="KU310" s="11"/>
    </row>
    <row r="311" spans="1:307" ht="44.25" customHeight="1" x14ac:dyDescent="0.2">
      <c r="A311" s="160"/>
      <c r="B311" s="161"/>
      <c r="C311" s="162"/>
      <c r="D311" s="163"/>
      <c r="E311" s="201"/>
      <c r="F311" s="202"/>
      <c r="G311" s="164" t="str">
        <f t="shared" si="24"/>
        <v/>
      </c>
      <c r="H311" s="203"/>
      <c r="I311" s="204"/>
      <c r="J311" s="208"/>
      <c r="K311" s="206"/>
      <c r="L311" s="207"/>
      <c r="M311" s="165" t="str">
        <f t="shared" si="21"/>
        <v/>
      </c>
      <c r="N311" s="165" t="str">
        <f t="shared" si="22"/>
        <v/>
      </c>
      <c r="O311" s="210"/>
      <c r="P311" s="243"/>
      <c r="Q311" s="211"/>
      <c r="R311" s="212"/>
      <c r="S311" s="212"/>
      <c r="T311" s="212"/>
      <c r="U311" s="166"/>
      <c r="V311" s="17"/>
      <c r="W311" s="17" t="str">
        <f t="shared" si="23"/>
        <v/>
      </c>
      <c r="X311" s="8"/>
      <c r="Y311" s="8"/>
      <c r="Z311" s="8"/>
      <c r="AA311" s="131"/>
      <c r="AB311" s="105"/>
      <c r="AC311" s="105"/>
      <c r="AD311" s="167" t="str">
        <f t="shared" si="25"/>
        <v/>
      </c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1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  <c r="IR311" s="11"/>
      <c r="IS311" s="11"/>
      <c r="IT311" s="11"/>
      <c r="IU311" s="11"/>
      <c r="IV311" s="11"/>
      <c r="IW311" s="11"/>
      <c r="IX311" s="11"/>
      <c r="IY311" s="11"/>
      <c r="IZ311" s="11"/>
      <c r="JA311" s="11"/>
      <c r="JB311" s="11"/>
      <c r="JC311" s="11"/>
      <c r="JD311" s="11"/>
      <c r="JE311" s="11"/>
      <c r="JF311" s="11"/>
      <c r="JG311" s="11"/>
      <c r="JH311" s="11"/>
      <c r="JI311" s="11"/>
      <c r="JJ311" s="11"/>
      <c r="JK311" s="11"/>
      <c r="JL311" s="11"/>
      <c r="JM311" s="11"/>
      <c r="JN311" s="11"/>
      <c r="JO311" s="11"/>
      <c r="JP311" s="11"/>
      <c r="JQ311" s="11"/>
      <c r="JR311" s="11"/>
      <c r="JS311" s="11"/>
      <c r="JT311" s="11"/>
      <c r="JU311" s="11"/>
      <c r="JV311" s="11"/>
      <c r="JW311" s="11"/>
      <c r="JX311" s="11"/>
      <c r="JY311" s="11"/>
      <c r="JZ311" s="11"/>
      <c r="KA311" s="11"/>
      <c r="KB311" s="11"/>
      <c r="KC311" s="11"/>
      <c r="KD311" s="11"/>
      <c r="KE311" s="11"/>
      <c r="KF311" s="11"/>
      <c r="KG311" s="11"/>
      <c r="KH311" s="11"/>
      <c r="KI311" s="11"/>
      <c r="KJ311" s="11"/>
      <c r="KK311" s="11"/>
      <c r="KL311" s="11"/>
      <c r="KM311" s="11"/>
      <c r="KN311" s="11"/>
      <c r="KO311" s="11"/>
      <c r="KP311" s="11"/>
      <c r="KQ311" s="11"/>
      <c r="KR311" s="11"/>
      <c r="KS311" s="11"/>
      <c r="KT311" s="11"/>
      <c r="KU311" s="11"/>
    </row>
    <row r="312" spans="1:307" ht="44.25" customHeight="1" x14ac:dyDescent="0.2">
      <c r="A312" s="160"/>
      <c r="B312" s="161"/>
      <c r="C312" s="162"/>
      <c r="D312" s="163"/>
      <c r="E312" s="201"/>
      <c r="F312" s="202"/>
      <c r="G312" s="164" t="str">
        <f t="shared" si="24"/>
        <v/>
      </c>
      <c r="H312" s="203"/>
      <c r="I312" s="204"/>
      <c r="J312" s="208"/>
      <c r="K312" s="206"/>
      <c r="L312" s="207"/>
      <c r="M312" s="165" t="str">
        <f t="shared" si="21"/>
        <v/>
      </c>
      <c r="N312" s="165" t="str">
        <f t="shared" si="22"/>
        <v/>
      </c>
      <c r="O312" s="210"/>
      <c r="P312" s="243"/>
      <c r="Q312" s="211"/>
      <c r="R312" s="212"/>
      <c r="S312" s="212"/>
      <c r="T312" s="212"/>
      <c r="U312" s="166"/>
      <c r="V312" s="17"/>
      <c r="W312" s="17" t="str">
        <f t="shared" si="23"/>
        <v/>
      </c>
      <c r="X312" s="8"/>
      <c r="Y312" s="8"/>
      <c r="Z312" s="8"/>
      <c r="AA312" s="131"/>
      <c r="AB312" s="105"/>
      <c r="AC312" s="105"/>
      <c r="AD312" s="167" t="str">
        <f t="shared" si="25"/>
        <v/>
      </c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1"/>
      <c r="IC312" s="11"/>
      <c r="ID312" s="11"/>
      <c r="IE312" s="11"/>
      <c r="IF312" s="11"/>
      <c r="IG312" s="11"/>
      <c r="IH312" s="11"/>
      <c r="II312" s="11"/>
      <c r="IJ312" s="11"/>
      <c r="IK312" s="11"/>
      <c r="IL312" s="11"/>
      <c r="IM312" s="11"/>
      <c r="IN312" s="11"/>
      <c r="IO312" s="11"/>
      <c r="IP312" s="11"/>
      <c r="IQ312" s="11"/>
      <c r="IR312" s="11"/>
      <c r="IS312" s="11"/>
      <c r="IT312" s="11"/>
      <c r="IU312" s="11"/>
      <c r="IV312" s="11"/>
      <c r="IW312" s="11"/>
      <c r="IX312" s="11"/>
      <c r="IY312" s="11"/>
      <c r="IZ312" s="11"/>
      <c r="JA312" s="11"/>
      <c r="JB312" s="11"/>
      <c r="JC312" s="11"/>
      <c r="JD312" s="11"/>
      <c r="JE312" s="11"/>
      <c r="JF312" s="11"/>
      <c r="JG312" s="11"/>
      <c r="JH312" s="11"/>
      <c r="JI312" s="11"/>
      <c r="JJ312" s="11"/>
      <c r="JK312" s="11"/>
      <c r="JL312" s="11"/>
      <c r="JM312" s="11"/>
      <c r="JN312" s="11"/>
      <c r="JO312" s="11"/>
      <c r="JP312" s="11"/>
      <c r="JQ312" s="11"/>
      <c r="JR312" s="11"/>
      <c r="JS312" s="11"/>
      <c r="JT312" s="11"/>
      <c r="JU312" s="11"/>
      <c r="JV312" s="11"/>
      <c r="JW312" s="11"/>
      <c r="JX312" s="11"/>
      <c r="JY312" s="11"/>
      <c r="JZ312" s="11"/>
      <c r="KA312" s="11"/>
      <c r="KB312" s="11"/>
      <c r="KC312" s="11"/>
      <c r="KD312" s="11"/>
      <c r="KE312" s="11"/>
      <c r="KF312" s="11"/>
      <c r="KG312" s="11"/>
      <c r="KH312" s="11"/>
      <c r="KI312" s="11"/>
      <c r="KJ312" s="11"/>
      <c r="KK312" s="11"/>
      <c r="KL312" s="11"/>
      <c r="KM312" s="11"/>
      <c r="KN312" s="11"/>
      <c r="KO312" s="11"/>
      <c r="KP312" s="11"/>
      <c r="KQ312" s="11"/>
      <c r="KR312" s="11"/>
      <c r="KS312" s="11"/>
      <c r="KT312" s="11"/>
      <c r="KU312" s="11"/>
    </row>
    <row r="313" spans="1:307" ht="44.25" customHeight="1" x14ac:dyDescent="0.2">
      <c r="A313" s="160"/>
      <c r="B313" s="161"/>
      <c r="C313" s="162"/>
      <c r="D313" s="163"/>
      <c r="E313" s="201"/>
      <c r="F313" s="202"/>
      <c r="G313" s="164" t="str">
        <f t="shared" si="24"/>
        <v/>
      </c>
      <c r="H313" s="203"/>
      <c r="I313" s="204"/>
      <c r="J313" s="208"/>
      <c r="K313" s="206"/>
      <c r="L313" s="207"/>
      <c r="M313" s="165" t="str">
        <f t="shared" si="21"/>
        <v/>
      </c>
      <c r="N313" s="165" t="str">
        <f t="shared" si="22"/>
        <v/>
      </c>
      <c r="O313" s="210"/>
      <c r="P313" s="243"/>
      <c r="Q313" s="211"/>
      <c r="R313" s="212"/>
      <c r="S313" s="212"/>
      <c r="T313" s="212"/>
      <c r="U313" s="166"/>
      <c r="V313" s="17"/>
      <c r="W313" s="17" t="str">
        <f t="shared" si="23"/>
        <v/>
      </c>
      <c r="X313" s="8"/>
      <c r="Y313" s="8"/>
      <c r="Z313" s="8"/>
      <c r="AA313" s="131"/>
      <c r="AB313" s="105"/>
      <c r="AC313" s="105"/>
      <c r="AD313" s="167" t="str">
        <f t="shared" si="25"/>
        <v/>
      </c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  <c r="IF313" s="11"/>
      <c r="IG313" s="11"/>
      <c r="IH313" s="11"/>
      <c r="II313" s="11"/>
      <c r="IJ313" s="11"/>
      <c r="IK313" s="11"/>
      <c r="IL313" s="11"/>
      <c r="IM313" s="11"/>
      <c r="IN313" s="11"/>
      <c r="IO313" s="11"/>
      <c r="IP313" s="11"/>
      <c r="IQ313" s="11"/>
      <c r="IR313" s="11"/>
      <c r="IS313" s="11"/>
      <c r="IT313" s="11"/>
      <c r="IU313" s="11"/>
      <c r="IV313" s="11"/>
      <c r="IW313" s="11"/>
      <c r="IX313" s="11"/>
      <c r="IY313" s="11"/>
      <c r="IZ313" s="11"/>
      <c r="JA313" s="11"/>
      <c r="JB313" s="11"/>
      <c r="JC313" s="11"/>
      <c r="JD313" s="11"/>
      <c r="JE313" s="11"/>
      <c r="JF313" s="11"/>
      <c r="JG313" s="11"/>
      <c r="JH313" s="11"/>
      <c r="JI313" s="11"/>
      <c r="JJ313" s="11"/>
      <c r="JK313" s="11"/>
      <c r="JL313" s="11"/>
      <c r="JM313" s="11"/>
      <c r="JN313" s="11"/>
      <c r="JO313" s="11"/>
      <c r="JP313" s="11"/>
      <c r="JQ313" s="11"/>
      <c r="JR313" s="11"/>
      <c r="JS313" s="11"/>
      <c r="JT313" s="11"/>
      <c r="JU313" s="11"/>
      <c r="JV313" s="11"/>
      <c r="JW313" s="11"/>
      <c r="JX313" s="11"/>
      <c r="JY313" s="11"/>
      <c r="JZ313" s="11"/>
      <c r="KA313" s="11"/>
      <c r="KB313" s="11"/>
      <c r="KC313" s="11"/>
      <c r="KD313" s="11"/>
      <c r="KE313" s="11"/>
      <c r="KF313" s="11"/>
      <c r="KG313" s="11"/>
      <c r="KH313" s="11"/>
      <c r="KI313" s="11"/>
      <c r="KJ313" s="11"/>
      <c r="KK313" s="11"/>
      <c r="KL313" s="11"/>
      <c r="KM313" s="11"/>
      <c r="KN313" s="11"/>
      <c r="KO313" s="11"/>
      <c r="KP313" s="11"/>
      <c r="KQ313" s="11"/>
      <c r="KR313" s="11"/>
      <c r="KS313" s="11"/>
      <c r="KT313" s="11"/>
      <c r="KU313" s="11"/>
    </row>
    <row r="314" spans="1:307" ht="44.25" customHeight="1" x14ac:dyDescent="0.2">
      <c r="A314" s="160"/>
      <c r="B314" s="161"/>
      <c r="C314" s="162"/>
      <c r="D314" s="163"/>
      <c r="E314" s="201"/>
      <c r="F314" s="202"/>
      <c r="G314" s="164" t="str">
        <f t="shared" si="24"/>
        <v/>
      </c>
      <c r="H314" s="203"/>
      <c r="I314" s="204"/>
      <c r="J314" s="208"/>
      <c r="K314" s="206"/>
      <c r="L314" s="207"/>
      <c r="M314" s="165" t="str">
        <f t="shared" si="21"/>
        <v/>
      </c>
      <c r="N314" s="165" t="str">
        <f t="shared" si="22"/>
        <v/>
      </c>
      <c r="O314" s="210"/>
      <c r="P314" s="243"/>
      <c r="Q314" s="211"/>
      <c r="R314" s="212"/>
      <c r="S314" s="212"/>
      <c r="T314" s="212"/>
      <c r="U314" s="166"/>
      <c r="V314" s="17"/>
      <c r="W314" s="17" t="str">
        <f t="shared" si="23"/>
        <v/>
      </c>
      <c r="X314" s="8"/>
      <c r="Y314" s="8"/>
      <c r="Z314" s="8"/>
      <c r="AA314" s="131"/>
      <c r="AB314" s="105"/>
      <c r="AC314" s="105"/>
      <c r="AD314" s="167" t="str">
        <f t="shared" si="25"/>
        <v/>
      </c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  <c r="IR314" s="11"/>
      <c r="IS314" s="11"/>
      <c r="IT314" s="11"/>
      <c r="IU314" s="11"/>
      <c r="IV314" s="11"/>
      <c r="IW314" s="11"/>
      <c r="IX314" s="11"/>
      <c r="IY314" s="11"/>
      <c r="IZ314" s="11"/>
      <c r="JA314" s="11"/>
      <c r="JB314" s="11"/>
      <c r="JC314" s="11"/>
      <c r="JD314" s="11"/>
      <c r="JE314" s="11"/>
      <c r="JF314" s="11"/>
      <c r="JG314" s="11"/>
      <c r="JH314" s="11"/>
      <c r="JI314" s="11"/>
      <c r="JJ314" s="11"/>
      <c r="JK314" s="11"/>
      <c r="JL314" s="11"/>
      <c r="JM314" s="11"/>
      <c r="JN314" s="11"/>
      <c r="JO314" s="11"/>
      <c r="JP314" s="11"/>
      <c r="JQ314" s="11"/>
      <c r="JR314" s="11"/>
      <c r="JS314" s="11"/>
      <c r="JT314" s="11"/>
      <c r="JU314" s="11"/>
      <c r="JV314" s="11"/>
      <c r="JW314" s="11"/>
      <c r="JX314" s="11"/>
      <c r="JY314" s="11"/>
      <c r="JZ314" s="11"/>
      <c r="KA314" s="11"/>
      <c r="KB314" s="11"/>
      <c r="KC314" s="11"/>
      <c r="KD314" s="11"/>
      <c r="KE314" s="11"/>
      <c r="KF314" s="11"/>
      <c r="KG314" s="11"/>
      <c r="KH314" s="11"/>
      <c r="KI314" s="11"/>
      <c r="KJ314" s="11"/>
      <c r="KK314" s="11"/>
      <c r="KL314" s="11"/>
      <c r="KM314" s="11"/>
      <c r="KN314" s="11"/>
      <c r="KO314" s="11"/>
      <c r="KP314" s="11"/>
      <c r="KQ314" s="11"/>
      <c r="KR314" s="11"/>
      <c r="KS314" s="11"/>
      <c r="KT314" s="11"/>
      <c r="KU314" s="11"/>
    </row>
    <row r="315" spans="1:307" ht="44.25" customHeight="1" x14ac:dyDescent="0.2">
      <c r="A315" s="160"/>
      <c r="B315" s="161"/>
      <c r="C315" s="162"/>
      <c r="D315" s="163"/>
      <c r="E315" s="201"/>
      <c r="F315" s="202"/>
      <c r="G315" s="164" t="str">
        <f t="shared" si="24"/>
        <v/>
      </c>
      <c r="H315" s="203"/>
      <c r="I315" s="204"/>
      <c r="J315" s="208"/>
      <c r="K315" s="206"/>
      <c r="L315" s="207"/>
      <c r="M315" s="165" t="str">
        <f t="shared" si="21"/>
        <v/>
      </c>
      <c r="N315" s="165" t="str">
        <f t="shared" si="22"/>
        <v/>
      </c>
      <c r="O315" s="210"/>
      <c r="P315" s="243"/>
      <c r="Q315" s="211"/>
      <c r="R315" s="212"/>
      <c r="S315" s="212"/>
      <c r="T315" s="212"/>
      <c r="U315" s="166"/>
      <c r="V315" s="17"/>
      <c r="W315" s="17" t="str">
        <f t="shared" si="23"/>
        <v/>
      </c>
      <c r="X315" s="8"/>
      <c r="Y315" s="8"/>
      <c r="Z315" s="8"/>
      <c r="AA315" s="131"/>
      <c r="AB315" s="105"/>
      <c r="AC315" s="105"/>
      <c r="AD315" s="167" t="str">
        <f t="shared" si="25"/>
        <v/>
      </c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  <c r="IR315" s="11"/>
      <c r="IS315" s="11"/>
      <c r="IT315" s="11"/>
      <c r="IU315" s="11"/>
      <c r="IV315" s="11"/>
      <c r="IW315" s="11"/>
      <c r="IX315" s="11"/>
      <c r="IY315" s="11"/>
      <c r="IZ315" s="11"/>
      <c r="JA315" s="11"/>
      <c r="JB315" s="11"/>
      <c r="JC315" s="11"/>
      <c r="JD315" s="11"/>
      <c r="JE315" s="11"/>
      <c r="JF315" s="11"/>
      <c r="JG315" s="11"/>
      <c r="JH315" s="11"/>
      <c r="JI315" s="11"/>
      <c r="JJ315" s="11"/>
      <c r="JK315" s="11"/>
      <c r="JL315" s="11"/>
      <c r="JM315" s="11"/>
      <c r="JN315" s="11"/>
      <c r="JO315" s="11"/>
      <c r="JP315" s="11"/>
      <c r="JQ315" s="11"/>
      <c r="JR315" s="11"/>
      <c r="JS315" s="11"/>
      <c r="JT315" s="11"/>
      <c r="JU315" s="11"/>
      <c r="JV315" s="11"/>
      <c r="JW315" s="11"/>
      <c r="JX315" s="11"/>
      <c r="JY315" s="11"/>
      <c r="JZ315" s="11"/>
      <c r="KA315" s="11"/>
      <c r="KB315" s="11"/>
      <c r="KC315" s="11"/>
      <c r="KD315" s="11"/>
      <c r="KE315" s="11"/>
      <c r="KF315" s="11"/>
      <c r="KG315" s="11"/>
      <c r="KH315" s="11"/>
      <c r="KI315" s="11"/>
      <c r="KJ315" s="11"/>
      <c r="KK315" s="11"/>
      <c r="KL315" s="11"/>
      <c r="KM315" s="11"/>
      <c r="KN315" s="11"/>
      <c r="KO315" s="11"/>
      <c r="KP315" s="11"/>
      <c r="KQ315" s="11"/>
      <c r="KR315" s="11"/>
      <c r="KS315" s="11"/>
      <c r="KT315" s="11"/>
      <c r="KU315" s="11"/>
    </row>
    <row r="316" spans="1:307" ht="44.25" customHeight="1" x14ac:dyDescent="0.2">
      <c r="A316" s="160"/>
      <c r="B316" s="161"/>
      <c r="C316" s="162"/>
      <c r="D316" s="163"/>
      <c r="E316" s="201"/>
      <c r="F316" s="202"/>
      <c r="G316" s="164" t="str">
        <f t="shared" si="24"/>
        <v/>
      </c>
      <c r="H316" s="203"/>
      <c r="I316" s="204"/>
      <c r="J316" s="208"/>
      <c r="K316" s="206"/>
      <c r="L316" s="207"/>
      <c r="M316" s="165" t="str">
        <f t="shared" si="21"/>
        <v/>
      </c>
      <c r="N316" s="165" t="str">
        <f t="shared" si="22"/>
        <v/>
      </c>
      <c r="O316" s="210"/>
      <c r="P316" s="243"/>
      <c r="Q316" s="211"/>
      <c r="R316" s="212"/>
      <c r="S316" s="212"/>
      <c r="T316" s="212"/>
      <c r="U316" s="166"/>
      <c r="V316" s="17"/>
      <c r="W316" s="17" t="str">
        <f t="shared" si="23"/>
        <v/>
      </c>
      <c r="X316" s="8"/>
      <c r="Y316" s="8"/>
      <c r="Z316" s="8"/>
      <c r="AA316" s="131"/>
      <c r="AB316" s="105"/>
      <c r="AC316" s="105"/>
      <c r="AD316" s="167" t="str">
        <f t="shared" si="25"/>
        <v/>
      </c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  <c r="IR316" s="11"/>
      <c r="IS316" s="11"/>
      <c r="IT316" s="11"/>
      <c r="IU316" s="11"/>
      <c r="IV316" s="11"/>
      <c r="IW316" s="11"/>
      <c r="IX316" s="11"/>
      <c r="IY316" s="11"/>
      <c r="IZ316" s="11"/>
      <c r="JA316" s="11"/>
      <c r="JB316" s="11"/>
      <c r="JC316" s="11"/>
      <c r="JD316" s="11"/>
      <c r="JE316" s="11"/>
      <c r="JF316" s="11"/>
      <c r="JG316" s="11"/>
      <c r="JH316" s="11"/>
      <c r="JI316" s="11"/>
      <c r="JJ316" s="11"/>
      <c r="JK316" s="11"/>
      <c r="JL316" s="11"/>
      <c r="JM316" s="11"/>
      <c r="JN316" s="11"/>
      <c r="JO316" s="11"/>
      <c r="JP316" s="11"/>
      <c r="JQ316" s="11"/>
      <c r="JR316" s="11"/>
      <c r="JS316" s="11"/>
      <c r="JT316" s="11"/>
      <c r="JU316" s="11"/>
      <c r="JV316" s="11"/>
      <c r="JW316" s="11"/>
      <c r="JX316" s="11"/>
      <c r="JY316" s="11"/>
      <c r="JZ316" s="11"/>
      <c r="KA316" s="11"/>
      <c r="KB316" s="11"/>
      <c r="KC316" s="11"/>
      <c r="KD316" s="11"/>
      <c r="KE316" s="11"/>
      <c r="KF316" s="11"/>
      <c r="KG316" s="11"/>
      <c r="KH316" s="11"/>
      <c r="KI316" s="11"/>
      <c r="KJ316" s="11"/>
      <c r="KK316" s="11"/>
      <c r="KL316" s="11"/>
      <c r="KM316" s="11"/>
      <c r="KN316" s="11"/>
      <c r="KO316" s="11"/>
      <c r="KP316" s="11"/>
      <c r="KQ316" s="11"/>
      <c r="KR316" s="11"/>
      <c r="KS316" s="11"/>
      <c r="KT316" s="11"/>
      <c r="KU316" s="11"/>
    </row>
    <row r="317" spans="1:307" ht="44.25" customHeight="1" x14ac:dyDescent="0.2">
      <c r="A317" s="160"/>
      <c r="B317" s="161"/>
      <c r="C317" s="162"/>
      <c r="D317" s="163"/>
      <c r="E317" s="201"/>
      <c r="F317" s="202"/>
      <c r="G317" s="164" t="str">
        <f t="shared" si="24"/>
        <v/>
      </c>
      <c r="H317" s="203"/>
      <c r="I317" s="204"/>
      <c r="J317" s="208"/>
      <c r="K317" s="206"/>
      <c r="L317" s="207"/>
      <c r="M317" s="165" t="str">
        <f t="shared" si="21"/>
        <v/>
      </c>
      <c r="N317" s="165" t="str">
        <f t="shared" si="22"/>
        <v/>
      </c>
      <c r="O317" s="210"/>
      <c r="P317" s="243"/>
      <c r="Q317" s="211"/>
      <c r="R317" s="212"/>
      <c r="S317" s="212"/>
      <c r="T317" s="212"/>
      <c r="U317" s="166"/>
      <c r="V317" s="17"/>
      <c r="W317" s="17" t="str">
        <f t="shared" si="23"/>
        <v/>
      </c>
      <c r="X317" s="8"/>
      <c r="Y317" s="8"/>
      <c r="Z317" s="8"/>
      <c r="AA317" s="131"/>
      <c r="AB317" s="105"/>
      <c r="AC317" s="105"/>
      <c r="AD317" s="167" t="str">
        <f t="shared" si="25"/>
        <v/>
      </c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  <c r="IF317" s="11"/>
      <c r="IG317" s="11"/>
      <c r="IH317" s="11"/>
      <c r="II317" s="11"/>
      <c r="IJ317" s="11"/>
      <c r="IK317" s="11"/>
      <c r="IL317" s="11"/>
      <c r="IM317" s="11"/>
      <c r="IN317" s="11"/>
      <c r="IO317" s="11"/>
      <c r="IP317" s="11"/>
      <c r="IQ317" s="11"/>
      <c r="IR317" s="11"/>
      <c r="IS317" s="11"/>
      <c r="IT317" s="11"/>
      <c r="IU317" s="11"/>
      <c r="IV317" s="11"/>
      <c r="IW317" s="11"/>
      <c r="IX317" s="11"/>
      <c r="IY317" s="11"/>
      <c r="IZ317" s="11"/>
      <c r="JA317" s="11"/>
      <c r="JB317" s="11"/>
      <c r="JC317" s="11"/>
      <c r="JD317" s="11"/>
      <c r="JE317" s="11"/>
      <c r="JF317" s="11"/>
      <c r="JG317" s="11"/>
      <c r="JH317" s="11"/>
      <c r="JI317" s="11"/>
      <c r="JJ317" s="11"/>
      <c r="JK317" s="11"/>
      <c r="JL317" s="11"/>
      <c r="JM317" s="11"/>
      <c r="JN317" s="11"/>
      <c r="JO317" s="11"/>
      <c r="JP317" s="11"/>
      <c r="JQ317" s="11"/>
      <c r="JR317" s="11"/>
      <c r="JS317" s="11"/>
      <c r="JT317" s="11"/>
      <c r="JU317" s="11"/>
      <c r="JV317" s="11"/>
      <c r="JW317" s="11"/>
      <c r="JX317" s="11"/>
      <c r="JY317" s="11"/>
      <c r="JZ317" s="11"/>
      <c r="KA317" s="11"/>
      <c r="KB317" s="11"/>
      <c r="KC317" s="11"/>
      <c r="KD317" s="11"/>
      <c r="KE317" s="11"/>
      <c r="KF317" s="11"/>
      <c r="KG317" s="11"/>
      <c r="KH317" s="11"/>
      <c r="KI317" s="11"/>
      <c r="KJ317" s="11"/>
      <c r="KK317" s="11"/>
      <c r="KL317" s="11"/>
      <c r="KM317" s="11"/>
      <c r="KN317" s="11"/>
      <c r="KO317" s="11"/>
      <c r="KP317" s="11"/>
      <c r="KQ317" s="11"/>
      <c r="KR317" s="11"/>
      <c r="KS317" s="11"/>
      <c r="KT317" s="11"/>
      <c r="KU317" s="11"/>
    </row>
    <row r="318" spans="1:307" ht="44.25" customHeight="1" x14ac:dyDescent="0.2">
      <c r="A318" s="160"/>
      <c r="B318" s="161"/>
      <c r="C318" s="162"/>
      <c r="D318" s="163"/>
      <c r="E318" s="201"/>
      <c r="F318" s="202"/>
      <c r="G318" s="164" t="str">
        <f t="shared" si="24"/>
        <v/>
      </c>
      <c r="H318" s="203"/>
      <c r="I318" s="204"/>
      <c r="J318" s="208"/>
      <c r="K318" s="206"/>
      <c r="L318" s="207"/>
      <c r="M318" s="165" t="str">
        <f t="shared" si="21"/>
        <v/>
      </c>
      <c r="N318" s="165" t="str">
        <f t="shared" si="22"/>
        <v/>
      </c>
      <c r="O318" s="210"/>
      <c r="P318" s="243"/>
      <c r="Q318" s="211"/>
      <c r="R318" s="212"/>
      <c r="S318" s="212"/>
      <c r="T318" s="212"/>
      <c r="U318" s="166"/>
      <c r="V318" s="17"/>
      <c r="W318" s="17" t="str">
        <f t="shared" si="23"/>
        <v/>
      </c>
      <c r="X318" s="8"/>
      <c r="Y318" s="8"/>
      <c r="Z318" s="8"/>
      <c r="AA318" s="131"/>
      <c r="AB318" s="105"/>
      <c r="AC318" s="105"/>
      <c r="AD318" s="167" t="str">
        <f t="shared" si="25"/>
        <v/>
      </c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  <c r="IF318" s="11"/>
      <c r="IG318" s="11"/>
      <c r="IH318" s="11"/>
      <c r="II318" s="11"/>
      <c r="IJ318" s="11"/>
      <c r="IK318" s="11"/>
      <c r="IL318" s="11"/>
      <c r="IM318" s="11"/>
      <c r="IN318" s="11"/>
      <c r="IO318" s="11"/>
      <c r="IP318" s="11"/>
      <c r="IQ318" s="11"/>
      <c r="IR318" s="11"/>
      <c r="IS318" s="11"/>
      <c r="IT318" s="11"/>
      <c r="IU318" s="11"/>
      <c r="IV318" s="11"/>
      <c r="IW318" s="11"/>
      <c r="IX318" s="11"/>
      <c r="IY318" s="11"/>
      <c r="IZ318" s="11"/>
      <c r="JA318" s="11"/>
      <c r="JB318" s="11"/>
      <c r="JC318" s="11"/>
      <c r="JD318" s="11"/>
      <c r="JE318" s="11"/>
      <c r="JF318" s="11"/>
      <c r="JG318" s="11"/>
      <c r="JH318" s="11"/>
      <c r="JI318" s="11"/>
      <c r="JJ318" s="11"/>
      <c r="JK318" s="11"/>
      <c r="JL318" s="11"/>
      <c r="JM318" s="11"/>
      <c r="JN318" s="11"/>
      <c r="JO318" s="11"/>
      <c r="JP318" s="11"/>
      <c r="JQ318" s="11"/>
      <c r="JR318" s="11"/>
      <c r="JS318" s="11"/>
      <c r="JT318" s="11"/>
      <c r="JU318" s="11"/>
      <c r="JV318" s="11"/>
      <c r="JW318" s="11"/>
      <c r="JX318" s="11"/>
      <c r="JY318" s="11"/>
      <c r="JZ318" s="11"/>
      <c r="KA318" s="11"/>
      <c r="KB318" s="11"/>
      <c r="KC318" s="11"/>
      <c r="KD318" s="11"/>
      <c r="KE318" s="11"/>
      <c r="KF318" s="11"/>
      <c r="KG318" s="11"/>
      <c r="KH318" s="11"/>
      <c r="KI318" s="11"/>
      <c r="KJ318" s="11"/>
      <c r="KK318" s="11"/>
      <c r="KL318" s="11"/>
      <c r="KM318" s="11"/>
      <c r="KN318" s="11"/>
      <c r="KO318" s="11"/>
      <c r="KP318" s="11"/>
      <c r="KQ318" s="11"/>
      <c r="KR318" s="11"/>
      <c r="KS318" s="11"/>
      <c r="KT318" s="11"/>
      <c r="KU318" s="11"/>
    </row>
    <row r="319" spans="1:307" ht="44.25" customHeight="1" x14ac:dyDescent="0.2">
      <c r="A319" s="160"/>
      <c r="B319" s="161"/>
      <c r="C319" s="162"/>
      <c r="D319" s="163"/>
      <c r="E319" s="201"/>
      <c r="F319" s="202"/>
      <c r="G319" s="164" t="str">
        <f t="shared" si="24"/>
        <v/>
      </c>
      <c r="H319" s="203"/>
      <c r="I319" s="204"/>
      <c r="J319" s="208"/>
      <c r="K319" s="206"/>
      <c r="L319" s="207"/>
      <c r="M319" s="165" t="str">
        <f t="shared" si="21"/>
        <v/>
      </c>
      <c r="N319" s="165" t="str">
        <f t="shared" si="22"/>
        <v/>
      </c>
      <c r="O319" s="210"/>
      <c r="P319" s="243"/>
      <c r="Q319" s="211"/>
      <c r="R319" s="212"/>
      <c r="S319" s="212"/>
      <c r="T319" s="212"/>
      <c r="U319" s="166"/>
      <c r="V319" s="17"/>
      <c r="W319" s="17" t="str">
        <f t="shared" si="23"/>
        <v/>
      </c>
      <c r="X319" s="8"/>
      <c r="Y319" s="8"/>
      <c r="Z319" s="8"/>
      <c r="AA319" s="131"/>
      <c r="AB319" s="105"/>
      <c r="AC319" s="105"/>
      <c r="AD319" s="167" t="str">
        <f t="shared" si="25"/>
        <v/>
      </c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  <c r="IF319" s="11"/>
      <c r="IG319" s="11"/>
      <c r="IH319" s="11"/>
      <c r="II319" s="11"/>
      <c r="IJ319" s="11"/>
      <c r="IK319" s="11"/>
      <c r="IL319" s="11"/>
      <c r="IM319" s="11"/>
      <c r="IN319" s="11"/>
      <c r="IO319" s="11"/>
      <c r="IP319" s="11"/>
      <c r="IQ319" s="11"/>
      <c r="IR319" s="11"/>
      <c r="IS319" s="11"/>
      <c r="IT319" s="11"/>
      <c r="IU319" s="11"/>
      <c r="IV319" s="11"/>
      <c r="IW319" s="11"/>
      <c r="IX319" s="11"/>
      <c r="IY319" s="11"/>
      <c r="IZ319" s="11"/>
      <c r="JA319" s="11"/>
      <c r="JB319" s="11"/>
      <c r="JC319" s="11"/>
      <c r="JD319" s="11"/>
      <c r="JE319" s="11"/>
      <c r="JF319" s="11"/>
      <c r="JG319" s="11"/>
      <c r="JH319" s="11"/>
      <c r="JI319" s="11"/>
      <c r="JJ319" s="11"/>
      <c r="JK319" s="11"/>
      <c r="JL319" s="11"/>
      <c r="JM319" s="11"/>
      <c r="JN319" s="11"/>
      <c r="JO319" s="11"/>
      <c r="JP319" s="11"/>
      <c r="JQ319" s="11"/>
      <c r="JR319" s="11"/>
      <c r="JS319" s="11"/>
      <c r="JT319" s="11"/>
      <c r="JU319" s="11"/>
      <c r="JV319" s="11"/>
      <c r="JW319" s="11"/>
      <c r="JX319" s="11"/>
      <c r="JY319" s="11"/>
      <c r="JZ319" s="11"/>
      <c r="KA319" s="11"/>
      <c r="KB319" s="11"/>
      <c r="KC319" s="11"/>
      <c r="KD319" s="11"/>
      <c r="KE319" s="11"/>
      <c r="KF319" s="11"/>
      <c r="KG319" s="11"/>
      <c r="KH319" s="11"/>
      <c r="KI319" s="11"/>
      <c r="KJ319" s="11"/>
      <c r="KK319" s="11"/>
      <c r="KL319" s="11"/>
      <c r="KM319" s="11"/>
      <c r="KN319" s="11"/>
      <c r="KO319" s="11"/>
      <c r="KP319" s="11"/>
      <c r="KQ319" s="11"/>
      <c r="KR319" s="11"/>
      <c r="KS319" s="11"/>
      <c r="KT319" s="11"/>
      <c r="KU319" s="11"/>
    </row>
    <row r="320" spans="1:307" ht="44.25" customHeight="1" x14ac:dyDescent="0.2">
      <c r="A320" s="160"/>
      <c r="B320" s="161"/>
      <c r="C320" s="162"/>
      <c r="D320" s="163"/>
      <c r="E320" s="201"/>
      <c r="F320" s="202"/>
      <c r="G320" s="164" t="str">
        <f t="shared" si="24"/>
        <v/>
      </c>
      <c r="H320" s="203"/>
      <c r="I320" s="204"/>
      <c r="J320" s="208"/>
      <c r="K320" s="206"/>
      <c r="L320" s="207"/>
      <c r="M320" s="165" t="str">
        <f t="shared" si="21"/>
        <v/>
      </c>
      <c r="N320" s="165" t="str">
        <f t="shared" si="22"/>
        <v/>
      </c>
      <c r="O320" s="210"/>
      <c r="P320" s="243"/>
      <c r="Q320" s="211"/>
      <c r="R320" s="212"/>
      <c r="S320" s="212"/>
      <c r="T320" s="212"/>
      <c r="U320" s="166"/>
      <c r="V320" s="17"/>
      <c r="W320" s="17" t="str">
        <f t="shared" si="23"/>
        <v/>
      </c>
      <c r="X320" s="8"/>
      <c r="Y320" s="8"/>
      <c r="Z320" s="8"/>
      <c r="AA320" s="131"/>
      <c r="AB320" s="105"/>
      <c r="AC320" s="105"/>
      <c r="AD320" s="167" t="str">
        <f t="shared" si="25"/>
        <v/>
      </c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  <c r="IE320" s="11"/>
      <c r="IF320" s="11"/>
      <c r="IG320" s="11"/>
      <c r="IH320" s="11"/>
      <c r="II320" s="11"/>
      <c r="IJ320" s="11"/>
      <c r="IK320" s="11"/>
      <c r="IL320" s="11"/>
      <c r="IM320" s="11"/>
      <c r="IN320" s="11"/>
      <c r="IO320" s="11"/>
      <c r="IP320" s="11"/>
      <c r="IQ320" s="11"/>
      <c r="IR320" s="11"/>
      <c r="IS320" s="11"/>
      <c r="IT320" s="11"/>
      <c r="IU320" s="11"/>
      <c r="IV320" s="11"/>
      <c r="IW320" s="11"/>
      <c r="IX320" s="11"/>
      <c r="IY320" s="11"/>
      <c r="IZ320" s="11"/>
      <c r="JA320" s="11"/>
      <c r="JB320" s="11"/>
      <c r="JC320" s="11"/>
      <c r="JD320" s="11"/>
      <c r="JE320" s="11"/>
      <c r="JF320" s="11"/>
      <c r="JG320" s="11"/>
      <c r="JH320" s="11"/>
      <c r="JI320" s="11"/>
      <c r="JJ320" s="11"/>
      <c r="JK320" s="11"/>
      <c r="JL320" s="11"/>
      <c r="JM320" s="11"/>
      <c r="JN320" s="11"/>
      <c r="JO320" s="11"/>
      <c r="JP320" s="11"/>
      <c r="JQ320" s="11"/>
      <c r="JR320" s="11"/>
      <c r="JS320" s="11"/>
      <c r="JT320" s="11"/>
      <c r="JU320" s="11"/>
      <c r="JV320" s="11"/>
      <c r="JW320" s="11"/>
      <c r="JX320" s="11"/>
      <c r="JY320" s="11"/>
      <c r="JZ320" s="11"/>
      <c r="KA320" s="11"/>
      <c r="KB320" s="11"/>
      <c r="KC320" s="11"/>
      <c r="KD320" s="11"/>
      <c r="KE320" s="11"/>
      <c r="KF320" s="11"/>
      <c r="KG320" s="11"/>
      <c r="KH320" s="11"/>
      <c r="KI320" s="11"/>
      <c r="KJ320" s="11"/>
      <c r="KK320" s="11"/>
      <c r="KL320" s="11"/>
      <c r="KM320" s="11"/>
      <c r="KN320" s="11"/>
      <c r="KO320" s="11"/>
      <c r="KP320" s="11"/>
      <c r="KQ320" s="11"/>
      <c r="KR320" s="11"/>
      <c r="KS320" s="11"/>
      <c r="KT320" s="11"/>
      <c r="KU320" s="11"/>
    </row>
    <row r="321" spans="1:307" ht="44.25" customHeight="1" x14ac:dyDescent="0.2">
      <c r="A321" s="160"/>
      <c r="B321" s="161"/>
      <c r="C321" s="162"/>
      <c r="D321" s="163"/>
      <c r="E321" s="201"/>
      <c r="F321" s="202"/>
      <c r="G321" s="164" t="str">
        <f t="shared" si="24"/>
        <v/>
      </c>
      <c r="H321" s="203"/>
      <c r="I321" s="204"/>
      <c r="J321" s="208"/>
      <c r="K321" s="206"/>
      <c r="L321" s="207"/>
      <c r="M321" s="165" t="str">
        <f t="shared" si="21"/>
        <v/>
      </c>
      <c r="N321" s="165" t="str">
        <f t="shared" si="22"/>
        <v/>
      </c>
      <c r="O321" s="210"/>
      <c r="P321" s="243"/>
      <c r="Q321" s="211"/>
      <c r="R321" s="212"/>
      <c r="S321" s="212"/>
      <c r="T321" s="212"/>
      <c r="U321" s="166"/>
      <c r="V321" s="17"/>
      <c r="W321" s="17" t="str">
        <f t="shared" si="23"/>
        <v/>
      </c>
      <c r="X321" s="8"/>
      <c r="Y321" s="8"/>
      <c r="Z321" s="8"/>
      <c r="AA321" s="131"/>
      <c r="AB321" s="105"/>
      <c r="AC321" s="105"/>
      <c r="AD321" s="167" t="str">
        <f t="shared" si="25"/>
        <v/>
      </c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/>
      <c r="IJ321" s="11"/>
      <c r="IK321" s="11"/>
      <c r="IL321" s="11"/>
      <c r="IM321" s="11"/>
      <c r="IN321" s="11"/>
      <c r="IO321" s="11"/>
      <c r="IP321" s="11"/>
      <c r="IQ321" s="11"/>
      <c r="IR321" s="11"/>
      <c r="IS321" s="11"/>
      <c r="IT321" s="11"/>
      <c r="IU321" s="11"/>
      <c r="IV321" s="11"/>
      <c r="IW321" s="11"/>
      <c r="IX321" s="11"/>
      <c r="IY321" s="11"/>
      <c r="IZ321" s="11"/>
      <c r="JA321" s="11"/>
      <c r="JB321" s="11"/>
      <c r="JC321" s="11"/>
      <c r="JD321" s="11"/>
      <c r="JE321" s="11"/>
      <c r="JF321" s="11"/>
      <c r="JG321" s="11"/>
      <c r="JH321" s="11"/>
      <c r="JI321" s="11"/>
      <c r="JJ321" s="11"/>
      <c r="JK321" s="11"/>
      <c r="JL321" s="11"/>
      <c r="JM321" s="11"/>
      <c r="JN321" s="11"/>
      <c r="JO321" s="11"/>
      <c r="JP321" s="11"/>
      <c r="JQ321" s="11"/>
      <c r="JR321" s="11"/>
      <c r="JS321" s="11"/>
      <c r="JT321" s="11"/>
      <c r="JU321" s="11"/>
      <c r="JV321" s="11"/>
      <c r="JW321" s="11"/>
      <c r="JX321" s="11"/>
      <c r="JY321" s="11"/>
      <c r="JZ321" s="11"/>
      <c r="KA321" s="11"/>
      <c r="KB321" s="11"/>
      <c r="KC321" s="11"/>
      <c r="KD321" s="11"/>
      <c r="KE321" s="11"/>
      <c r="KF321" s="11"/>
      <c r="KG321" s="11"/>
      <c r="KH321" s="11"/>
      <c r="KI321" s="11"/>
      <c r="KJ321" s="11"/>
      <c r="KK321" s="11"/>
      <c r="KL321" s="11"/>
      <c r="KM321" s="11"/>
      <c r="KN321" s="11"/>
      <c r="KO321" s="11"/>
      <c r="KP321" s="11"/>
      <c r="KQ321" s="11"/>
      <c r="KR321" s="11"/>
      <c r="KS321" s="11"/>
      <c r="KT321" s="11"/>
      <c r="KU321" s="11"/>
    </row>
    <row r="322" spans="1:307" ht="44.25" customHeight="1" x14ac:dyDescent="0.2">
      <c r="A322" s="160"/>
      <c r="B322" s="161"/>
      <c r="C322" s="162"/>
      <c r="D322" s="163"/>
      <c r="E322" s="201"/>
      <c r="F322" s="202"/>
      <c r="G322" s="164" t="str">
        <f t="shared" si="24"/>
        <v/>
      </c>
      <c r="H322" s="203"/>
      <c r="I322" s="204"/>
      <c r="J322" s="208"/>
      <c r="K322" s="206"/>
      <c r="L322" s="207"/>
      <c r="M322" s="165" t="str">
        <f t="shared" si="21"/>
        <v/>
      </c>
      <c r="N322" s="165" t="str">
        <f t="shared" si="22"/>
        <v/>
      </c>
      <c r="O322" s="210"/>
      <c r="P322" s="243"/>
      <c r="Q322" s="211"/>
      <c r="R322" s="212"/>
      <c r="S322" s="212"/>
      <c r="T322" s="212"/>
      <c r="U322" s="166"/>
      <c r="V322" s="17"/>
      <c r="W322" s="17" t="str">
        <f t="shared" si="23"/>
        <v/>
      </c>
      <c r="X322" s="8"/>
      <c r="Y322" s="8"/>
      <c r="Z322" s="8"/>
      <c r="AA322" s="131"/>
      <c r="AB322" s="105"/>
      <c r="AC322" s="105"/>
      <c r="AD322" s="167" t="str">
        <f t="shared" si="25"/>
        <v/>
      </c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/>
      <c r="IJ322" s="11"/>
      <c r="IK322" s="11"/>
      <c r="IL322" s="11"/>
      <c r="IM322" s="11"/>
      <c r="IN322" s="11"/>
      <c r="IO322" s="11"/>
      <c r="IP322" s="11"/>
      <c r="IQ322" s="11"/>
      <c r="IR322" s="11"/>
      <c r="IS322" s="11"/>
      <c r="IT322" s="11"/>
      <c r="IU322" s="11"/>
      <c r="IV322" s="11"/>
      <c r="IW322" s="11"/>
      <c r="IX322" s="11"/>
      <c r="IY322" s="11"/>
      <c r="IZ322" s="11"/>
      <c r="JA322" s="11"/>
      <c r="JB322" s="11"/>
      <c r="JC322" s="11"/>
      <c r="JD322" s="11"/>
      <c r="JE322" s="11"/>
      <c r="JF322" s="11"/>
      <c r="JG322" s="11"/>
      <c r="JH322" s="11"/>
      <c r="JI322" s="11"/>
      <c r="JJ322" s="11"/>
      <c r="JK322" s="11"/>
      <c r="JL322" s="11"/>
      <c r="JM322" s="11"/>
      <c r="JN322" s="11"/>
      <c r="JO322" s="11"/>
      <c r="JP322" s="11"/>
      <c r="JQ322" s="11"/>
      <c r="JR322" s="11"/>
      <c r="JS322" s="11"/>
      <c r="JT322" s="11"/>
      <c r="JU322" s="11"/>
      <c r="JV322" s="11"/>
      <c r="JW322" s="11"/>
      <c r="JX322" s="11"/>
      <c r="JY322" s="11"/>
      <c r="JZ322" s="11"/>
      <c r="KA322" s="11"/>
      <c r="KB322" s="11"/>
      <c r="KC322" s="11"/>
      <c r="KD322" s="11"/>
      <c r="KE322" s="11"/>
      <c r="KF322" s="11"/>
      <c r="KG322" s="11"/>
      <c r="KH322" s="11"/>
      <c r="KI322" s="11"/>
      <c r="KJ322" s="11"/>
      <c r="KK322" s="11"/>
      <c r="KL322" s="11"/>
      <c r="KM322" s="11"/>
      <c r="KN322" s="11"/>
      <c r="KO322" s="11"/>
      <c r="KP322" s="11"/>
      <c r="KQ322" s="11"/>
      <c r="KR322" s="11"/>
      <c r="KS322" s="11"/>
      <c r="KT322" s="11"/>
      <c r="KU322" s="11"/>
    </row>
    <row r="323" spans="1:307" ht="44.25" customHeight="1" x14ac:dyDescent="0.2">
      <c r="A323" s="160"/>
      <c r="B323" s="161"/>
      <c r="C323" s="162"/>
      <c r="D323" s="163"/>
      <c r="E323" s="201"/>
      <c r="F323" s="202"/>
      <c r="G323" s="164" t="str">
        <f t="shared" si="24"/>
        <v/>
      </c>
      <c r="H323" s="203"/>
      <c r="I323" s="204"/>
      <c r="J323" s="208"/>
      <c r="K323" s="206"/>
      <c r="L323" s="207"/>
      <c r="M323" s="165" t="str">
        <f t="shared" si="21"/>
        <v/>
      </c>
      <c r="N323" s="165" t="str">
        <f t="shared" si="22"/>
        <v/>
      </c>
      <c r="O323" s="210"/>
      <c r="P323" s="243"/>
      <c r="Q323" s="211"/>
      <c r="R323" s="212"/>
      <c r="S323" s="212"/>
      <c r="T323" s="212"/>
      <c r="U323" s="166"/>
      <c r="V323" s="17"/>
      <c r="W323" s="17" t="str">
        <f t="shared" si="23"/>
        <v/>
      </c>
      <c r="X323" s="8"/>
      <c r="Y323" s="8"/>
      <c r="Z323" s="8"/>
      <c r="AA323" s="131"/>
      <c r="AB323" s="105"/>
      <c r="AC323" s="105"/>
      <c r="AD323" s="167" t="str">
        <f t="shared" si="25"/>
        <v/>
      </c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  <c r="IF323" s="11"/>
      <c r="IG323" s="11"/>
      <c r="IH323" s="11"/>
      <c r="II323" s="11"/>
      <c r="IJ323" s="11"/>
      <c r="IK323" s="11"/>
      <c r="IL323" s="11"/>
      <c r="IM323" s="11"/>
      <c r="IN323" s="11"/>
      <c r="IO323" s="11"/>
      <c r="IP323" s="11"/>
      <c r="IQ323" s="11"/>
      <c r="IR323" s="11"/>
      <c r="IS323" s="11"/>
      <c r="IT323" s="11"/>
      <c r="IU323" s="11"/>
      <c r="IV323" s="11"/>
      <c r="IW323" s="11"/>
      <c r="IX323" s="11"/>
      <c r="IY323" s="11"/>
      <c r="IZ323" s="11"/>
      <c r="JA323" s="11"/>
      <c r="JB323" s="11"/>
      <c r="JC323" s="11"/>
      <c r="JD323" s="11"/>
      <c r="JE323" s="11"/>
      <c r="JF323" s="11"/>
      <c r="JG323" s="11"/>
      <c r="JH323" s="11"/>
      <c r="JI323" s="11"/>
      <c r="JJ323" s="11"/>
      <c r="JK323" s="11"/>
      <c r="JL323" s="11"/>
      <c r="JM323" s="11"/>
      <c r="JN323" s="11"/>
      <c r="JO323" s="11"/>
      <c r="JP323" s="11"/>
      <c r="JQ323" s="11"/>
      <c r="JR323" s="11"/>
      <c r="JS323" s="11"/>
      <c r="JT323" s="11"/>
      <c r="JU323" s="11"/>
      <c r="JV323" s="11"/>
      <c r="JW323" s="11"/>
      <c r="JX323" s="11"/>
      <c r="JY323" s="11"/>
      <c r="JZ323" s="11"/>
      <c r="KA323" s="11"/>
      <c r="KB323" s="11"/>
      <c r="KC323" s="11"/>
      <c r="KD323" s="11"/>
      <c r="KE323" s="11"/>
      <c r="KF323" s="11"/>
      <c r="KG323" s="11"/>
      <c r="KH323" s="11"/>
      <c r="KI323" s="11"/>
      <c r="KJ323" s="11"/>
      <c r="KK323" s="11"/>
      <c r="KL323" s="11"/>
      <c r="KM323" s="11"/>
      <c r="KN323" s="11"/>
      <c r="KO323" s="11"/>
      <c r="KP323" s="11"/>
      <c r="KQ323" s="11"/>
      <c r="KR323" s="11"/>
      <c r="KS323" s="11"/>
      <c r="KT323" s="11"/>
      <c r="KU323" s="11"/>
    </row>
    <row r="324" spans="1:307" ht="44.25" customHeight="1" x14ac:dyDescent="0.2">
      <c r="A324" s="160"/>
      <c r="B324" s="161"/>
      <c r="C324" s="162"/>
      <c r="D324" s="163"/>
      <c r="E324" s="201"/>
      <c r="F324" s="202"/>
      <c r="G324" s="164" t="str">
        <f t="shared" si="24"/>
        <v/>
      </c>
      <c r="H324" s="203"/>
      <c r="I324" s="204"/>
      <c r="J324" s="208"/>
      <c r="K324" s="206"/>
      <c r="L324" s="207"/>
      <c r="M324" s="165" t="str">
        <f t="shared" si="21"/>
        <v/>
      </c>
      <c r="N324" s="165" t="str">
        <f t="shared" si="22"/>
        <v/>
      </c>
      <c r="O324" s="210"/>
      <c r="P324" s="243"/>
      <c r="Q324" s="211"/>
      <c r="R324" s="212"/>
      <c r="S324" s="212"/>
      <c r="T324" s="212"/>
      <c r="U324" s="166"/>
      <c r="V324" s="17"/>
      <c r="W324" s="17" t="str">
        <f t="shared" si="23"/>
        <v/>
      </c>
      <c r="X324" s="8"/>
      <c r="Y324" s="8"/>
      <c r="Z324" s="8"/>
      <c r="AA324" s="131"/>
      <c r="AB324" s="105"/>
      <c r="AC324" s="105"/>
      <c r="AD324" s="167" t="str">
        <f t="shared" si="25"/>
        <v/>
      </c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  <c r="IF324" s="11"/>
      <c r="IG324" s="11"/>
      <c r="IH324" s="11"/>
      <c r="II324" s="11"/>
      <c r="IJ324" s="11"/>
      <c r="IK324" s="11"/>
      <c r="IL324" s="11"/>
      <c r="IM324" s="11"/>
      <c r="IN324" s="11"/>
      <c r="IO324" s="11"/>
      <c r="IP324" s="11"/>
      <c r="IQ324" s="11"/>
      <c r="IR324" s="11"/>
      <c r="IS324" s="11"/>
      <c r="IT324" s="11"/>
      <c r="IU324" s="11"/>
      <c r="IV324" s="11"/>
      <c r="IW324" s="11"/>
      <c r="IX324" s="11"/>
      <c r="IY324" s="11"/>
      <c r="IZ324" s="11"/>
      <c r="JA324" s="11"/>
      <c r="JB324" s="11"/>
      <c r="JC324" s="11"/>
      <c r="JD324" s="11"/>
      <c r="JE324" s="11"/>
      <c r="JF324" s="11"/>
      <c r="JG324" s="11"/>
      <c r="JH324" s="11"/>
      <c r="JI324" s="11"/>
      <c r="JJ324" s="11"/>
      <c r="JK324" s="11"/>
      <c r="JL324" s="11"/>
      <c r="JM324" s="11"/>
      <c r="JN324" s="11"/>
      <c r="JO324" s="11"/>
      <c r="JP324" s="11"/>
      <c r="JQ324" s="11"/>
      <c r="JR324" s="11"/>
      <c r="JS324" s="11"/>
      <c r="JT324" s="11"/>
      <c r="JU324" s="11"/>
      <c r="JV324" s="11"/>
      <c r="JW324" s="11"/>
      <c r="JX324" s="11"/>
      <c r="JY324" s="11"/>
      <c r="JZ324" s="11"/>
      <c r="KA324" s="11"/>
      <c r="KB324" s="11"/>
      <c r="KC324" s="11"/>
      <c r="KD324" s="11"/>
      <c r="KE324" s="11"/>
      <c r="KF324" s="11"/>
      <c r="KG324" s="11"/>
      <c r="KH324" s="11"/>
      <c r="KI324" s="11"/>
      <c r="KJ324" s="11"/>
      <c r="KK324" s="11"/>
      <c r="KL324" s="11"/>
      <c r="KM324" s="11"/>
      <c r="KN324" s="11"/>
      <c r="KO324" s="11"/>
      <c r="KP324" s="11"/>
      <c r="KQ324" s="11"/>
      <c r="KR324" s="11"/>
      <c r="KS324" s="11"/>
      <c r="KT324" s="11"/>
      <c r="KU324" s="11"/>
    </row>
    <row r="325" spans="1:307" ht="44.25" customHeight="1" x14ac:dyDescent="0.2">
      <c r="A325" s="160"/>
      <c r="B325" s="161"/>
      <c r="C325" s="162"/>
      <c r="D325" s="163"/>
      <c r="E325" s="201"/>
      <c r="F325" s="202"/>
      <c r="G325" s="164" t="str">
        <f t="shared" si="24"/>
        <v/>
      </c>
      <c r="H325" s="203"/>
      <c r="I325" s="204"/>
      <c r="J325" s="208"/>
      <c r="K325" s="206"/>
      <c r="L325" s="207"/>
      <c r="M325" s="165" t="str">
        <f t="shared" si="21"/>
        <v/>
      </c>
      <c r="N325" s="165" t="str">
        <f t="shared" si="22"/>
        <v/>
      </c>
      <c r="O325" s="210"/>
      <c r="P325" s="243"/>
      <c r="Q325" s="211"/>
      <c r="R325" s="212"/>
      <c r="S325" s="212"/>
      <c r="T325" s="212"/>
      <c r="U325" s="166"/>
      <c r="V325" s="17"/>
      <c r="W325" s="17" t="str">
        <f t="shared" si="23"/>
        <v/>
      </c>
      <c r="X325" s="8"/>
      <c r="Y325" s="8"/>
      <c r="Z325" s="8"/>
      <c r="AA325" s="131"/>
      <c r="AB325" s="105"/>
      <c r="AC325" s="105"/>
      <c r="AD325" s="167" t="str">
        <f t="shared" si="25"/>
        <v/>
      </c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  <c r="IF325" s="11"/>
      <c r="IG325" s="11"/>
      <c r="IH325" s="11"/>
      <c r="II325" s="11"/>
      <c r="IJ325" s="11"/>
      <c r="IK325" s="11"/>
      <c r="IL325" s="11"/>
      <c r="IM325" s="11"/>
      <c r="IN325" s="11"/>
      <c r="IO325" s="11"/>
      <c r="IP325" s="11"/>
      <c r="IQ325" s="11"/>
      <c r="IR325" s="11"/>
      <c r="IS325" s="11"/>
      <c r="IT325" s="11"/>
      <c r="IU325" s="11"/>
      <c r="IV325" s="11"/>
      <c r="IW325" s="11"/>
      <c r="IX325" s="11"/>
      <c r="IY325" s="11"/>
      <c r="IZ325" s="11"/>
      <c r="JA325" s="11"/>
      <c r="JB325" s="11"/>
      <c r="JC325" s="11"/>
      <c r="JD325" s="11"/>
      <c r="JE325" s="11"/>
      <c r="JF325" s="11"/>
      <c r="JG325" s="11"/>
      <c r="JH325" s="11"/>
      <c r="JI325" s="11"/>
      <c r="JJ325" s="11"/>
      <c r="JK325" s="11"/>
      <c r="JL325" s="11"/>
      <c r="JM325" s="11"/>
      <c r="JN325" s="11"/>
      <c r="JO325" s="11"/>
      <c r="JP325" s="11"/>
      <c r="JQ325" s="11"/>
      <c r="JR325" s="11"/>
      <c r="JS325" s="11"/>
      <c r="JT325" s="11"/>
      <c r="JU325" s="11"/>
      <c r="JV325" s="11"/>
      <c r="JW325" s="11"/>
      <c r="JX325" s="11"/>
      <c r="JY325" s="11"/>
      <c r="JZ325" s="11"/>
      <c r="KA325" s="11"/>
      <c r="KB325" s="11"/>
      <c r="KC325" s="11"/>
      <c r="KD325" s="11"/>
      <c r="KE325" s="11"/>
      <c r="KF325" s="11"/>
      <c r="KG325" s="11"/>
      <c r="KH325" s="11"/>
      <c r="KI325" s="11"/>
      <c r="KJ325" s="11"/>
      <c r="KK325" s="11"/>
      <c r="KL325" s="11"/>
      <c r="KM325" s="11"/>
      <c r="KN325" s="11"/>
      <c r="KO325" s="11"/>
      <c r="KP325" s="11"/>
      <c r="KQ325" s="11"/>
      <c r="KR325" s="11"/>
      <c r="KS325" s="11"/>
      <c r="KT325" s="11"/>
      <c r="KU325" s="11"/>
    </row>
    <row r="326" spans="1:307" ht="44.25" customHeight="1" x14ac:dyDescent="0.2">
      <c r="A326" s="160"/>
      <c r="B326" s="161"/>
      <c r="C326" s="162"/>
      <c r="D326" s="163"/>
      <c r="E326" s="201"/>
      <c r="F326" s="202"/>
      <c r="G326" s="164" t="str">
        <f t="shared" si="24"/>
        <v/>
      </c>
      <c r="H326" s="203"/>
      <c r="I326" s="204"/>
      <c r="J326" s="208"/>
      <c r="K326" s="206"/>
      <c r="L326" s="207"/>
      <c r="M326" s="165" t="str">
        <f t="shared" si="21"/>
        <v/>
      </c>
      <c r="N326" s="165" t="str">
        <f t="shared" si="22"/>
        <v/>
      </c>
      <c r="O326" s="210"/>
      <c r="P326" s="243"/>
      <c r="Q326" s="211"/>
      <c r="R326" s="212"/>
      <c r="S326" s="212"/>
      <c r="T326" s="212"/>
      <c r="U326" s="166"/>
      <c r="V326" s="17"/>
      <c r="W326" s="17" t="str">
        <f t="shared" si="23"/>
        <v/>
      </c>
      <c r="X326" s="8"/>
      <c r="Y326" s="8"/>
      <c r="Z326" s="8"/>
      <c r="AA326" s="131"/>
      <c r="AB326" s="105"/>
      <c r="AC326" s="105"/>
      <c r="AD326" s="167" t="str">
        <f t="shared" si="25"/>
        <v/>
      </c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  <c r="IF326" s="11"/>
      <c r="IG326" s="11"/>
      <c r="IH326" s="11"/>
      <c r="II326" s="11"/>
      <c r="IJ326" s="11"/>
      <c r="IK326" s="11"/>
      <c r="IL326" s="11"/>
      <c r="IM326" s="11"/>
      <c r="IN326" s="11"/>
      <c r="IO326" s="11"/>
      <c r="IP326" s="11"/>
      <c r="IQ326" s="11"/>
      <c r="IR326" s="11"/>
      <c r="IS326" s="11"/>
      <c r="IT326" s="11"/>
      <c r="IU326" s="11"/>
      <c r="IV326" s="11"/>
      <c r="IW326" s="11"/>
      <c r="IX326" s="11"/>
      <c r="IY326" s="11"/>
      <c r="IZ326" s="11"/>
      <c r="JA326" s="11"/>
      <c r="JB326" s="11"/>
      <c r="JC326" s="11"/>
      <c r="JD326" s="11"/>
      <c r="JE326" s="11"/>
      <c r="JF326" s="11"/>
      <c r="JG326" s="11"/>
      <c r="JH326" s="11"/>
      <c r="JI326" s="11"/>
      <c r="JJ326" s="11"/>
      <c r="JK326" s="11"/>
      <c r="JL326" s="11"/>
      <c r="JM326" s="11"/>
      <c r="JN326" s="11"/>
      <c r="JO326" s="11"/>
      <c r="JP326" s="11"/>
      <c r="JQ326" s="11"/>
      <c r="JR326" s="11"/>
      <c r="JS326" s="11"/>
      <c r="JT326" s="11"/>
      <c r="JU326" s="11"/>
      <c r="JV326" s="11"/>
      <c r="JW326" s="11"/>
      <c r="JX326" s="11"/>
      <c r="JY326" s="11"/>
      <c r="JZ326" s="11"/>
      <c r="KA326" s="11"/>
      <c r="KB326" s="11"/>
      <c r="KC326" s="11"/>
      <c r="KD326" s="11"/>
      <c r="KE326" s="11"/>
      <c r="KF326" s="11"/>
      <c r="KG326" s="11"/>
      <c r="KH326" s="11"/>
      <c r="KI326" s="11"/>
      <c r="KJ326" s="11"/>
      <c r="KK326" s="11"/>
      <c r="KL326" s="11"/>
      <c r="KM326" s="11"/>
      <c r="KN326" s="11"/>
      <c r="KO326" s="11"/>
      <c r="KP326" s="11"/>
      <c r="KQ326" s="11"/>
      <c r="KR326" s="11"/>
      <c r="KS326" s="11"/>
      <c r="KT326" s="11"/>
      <c r="KU326" s="11"/>
    </row>
    <row r="327" spans="1:307" ht="44.25" customHeight="1" x14ac:dyDescent="0.2">
      <c r="A327" s="160"/>
      <c r="B327" s="161"/>
      <c r="C327" s="162"/>
      <c r="D327" s="163"/>
      <c r="E327" s="201"/>
      <c r="F327" s="202"/>
      <c r="G327" s="164" t="str">
        <f t="shared" si="24"/>
        <v/>
      </c>
      <c r="H327" s="203"/>
      <c r="I327" s="204"/>
      <c r="J327" s="208"/>
      <c r="K327" s="206"/>
      <c r="L327" s="207"/>
      <c r="M327" s="165" t="str">
        <f t="shared" si="21"/>
        <v/>
      </c>
      <c r="N327" s="165" t="str">
        <f t="shared" si="22"/>
        <v/>
      </c>
      <c r="O327" s="210"/>
      <c r="P327" s="243"/>
      <c r="Q327" s="211"/>
      <c r="R327" s="212"/>
      <c r="S327" s="212"/>
      <c r="T327" s="212"/>
      <c r="U327" s="166"/>
      <c r="V327" s="17"/>
      <c r="W327" s="17" t="str">
        <f t="shared" si="23"/>
        <v/>
      </c>
      <c r="X327" s="8"/>
      <c r="Y327" s="8"/>
      <c r="Z327" s="8"/>
      <c r="AA327" s="131"/>
      <c r="AB327" s="105"/>
      <c r="AC327" s="105"/>
      <c r="AD327" s="167" t="str">
        <f t="shared" si="25"/>
        <v/>
      </c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1"/>
      <c r="IC327" s="11"/>
      <c r="ID327" s="11"/>
      <c r="IE327" s="11"/>
      <c r="IF327" s="11"/>
      <c r="IG327" s="11"/>
      <c r="IH327" s="11"/>
      <c r="II327" s="11"/>
      <c r="IJ327" s="11"/>
      <c r="IK327" s="11"/>
      <c r="IL327" s="11"/>
      <c r="IM327" s="11"/>
      <c r="IN327" s="11"/>
      <c r="IO327" s="11"/>
      <c r="IP327" s="11"/>
      <c r="IQ327" s="11"/>
      <c r="IR327" s="11"/>
      <c r="IS327" s="11"/>
      <c r="IT327" s="11"/>
      <c r="IU327" s="11"/>
      <c r="IV327" s="11"/>
      <c r="IW327" s="11"/>
      <c r="IX327" s="11"/>
      <c r="IY327" s="11"/>
      <c r="IZ327" s="11"/>
      <c r="JA327" s="11"/>
      <c r="JB327" s="11"/>
      <c r="JC327" s="11"/>
      <c r="JD327" s="11"/>
      <c r="JE327" s="11"/>
      <c r="JF327" s="11"/>
      <c r="JG327" s="11"/>
      <c r="JH327" s="11"/>
      <c r="JI327" s="11"/>
      <c r="JJ327" s="11"/>
      <c r="JK327" s="11"/>
      <c r="JL327" s="11"/>
      <c r="JM327" s="11"/>
      <c r="JN327" s="11"/>
      <c r="JO327" s="11"/>
      <c r="JP327" s="11"/>
      <c r="JQ327" s="11"/>
      <c r="JR327" s="11"/>
      <c r="JS327" s="11"/>
      <c r="JT327" s="11"/>
      <c r="JU327" s="11"/>
      <c r="JV327" s="11"/>
      <c r="JW327" s="11"/>
      <c r="JX327" s="11"/>
      <c r="JY327" s="11"/>
      <c r="JZ327" s="11"/>
      <c r="KA327" s="11"/>
      <c r="KB327" s="11"/>
      <c r="KC327" s="11"/>
      <c r="KD327" s="11"/>
      <c r="KE327" s="11"/>
      <c r="KF327" s="11"/>
      <c r="KG327" s="11"/>
      <c r="KH327" s="11"/>
      <c r="KI327" s="11"/>
      <c r="KJ327" s="11"/>
      <c r="KK327" s="11"/>
      <c r="KL327" s="11"/>
      <c r="KM327" s="11"/>
      <c r="KN327" s="11"/>
      <c r="KO327" s="11"/>
      <c r="KP327" s="11"/>
      <c r="KQ327" s="11"/>
      <c r="KR327" s="11"/>
      <c r="KS327" s="11"/>
      <c r="KT327" s="11"/>
      <c r="KU327" s="11"/>
    </row>
    <row r="328" spans="1:307" ht="44.25" customHeight="1" x14ac:dyDescent="0.2">
      <c r="A328" s="160"/>
      <c r="B328" s="161"/>
      <c r="C328" s="162"/>
      <c r="D328" s="163"/>
      <c r="E328" s="201"/>
      <c r="F328" s="202"/>
      <c r="G328" s="164" t="str">
        <f t="shared" si="24"/>
        <v/>
      </c>
      <c r="H328" s="203"/>
      <c r="I328" s="204"/>
      <c r="J328" s="208"/>
      <c r="K328" s="206"/>
      <c r="L328" s="207"/>
      <c r="M328" s="165" t="str">
        <f t="shared" si="21"/>
        <v/>
      </c>
      <c r="N328" s="165" t="str">
        <f t="shared" si="22"/>
        <v/>
      </c>
      <c r="O328" s="210"/>
      <c r="P328" s="243"/>
      <c r="Q328" s="211"/>
      <c r="R328" s="212"/>
      <c r="S328" s="212"/>
      <c r="T328" s="212"/>
      <c r="U328" s="166"/>
      <c r="V328" s="17"/>
      <c r="W328" s="17" t="str">
        <f t="shared" si="23"/>
        <v/>
      </c>
      <c r="X328" s="8"/>
      <c r="Y328" s="8"/>
      <c r="Z328" s="8"/>
      <c r="AA328" s="131"/>
      <c r="AB328" s="105"/>
      <c r="AC328" s="105"/>
      <c r="AD328" s="167" t="str">
        <f t="shared" si="25"/>
        <v/>
      </c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  <c r="IF328" s="11"/>
      <c r="IG328" s="11"/>
      <c r="IH328" s="11"/>
      <c r="II328" s="11"/>
      <c r="IJ328" s="11"/>
      <c r="IK328" s="11"/>
      <c r="IL328" s="11"/>
      <c r="IM328" s="11"/>
      <c r="IN328" s="11"/>
      <c r="IO328" s="11"/>
      <c r="IP328" s="11"/>
      <c r="IQ328" s="11"/>
      <c r="IR328" s="11"/>
      <c r="IS328" s="11"/>
      <c r="IT328" s="11"/>
      <c r="IU328" s="11"/>
      <c r="IV328" s="11"/>
      <c r="IW328" s="11"/>
      <c r="IX328" s="11"/>
      <c r="IY328" s="11"/>
      <c r="IZ328" s="11"/>
      <c r="JA328" s="11"/>
      <c r="JB328" s="11"/>
      <c r="JC328" s="11"/>
      <c r="JD328" s="11"/>
      <c r="JE328" s="11"/>
      <c r="JF328" s="11"/>
      <c r="JG328" s="11"/>
      <c r="JH328" s="11"/>
      <c r="JI328" s="11"/>
      <c r="JJ328" s="11"/>
      <c r="JK328" s="11"/>
      <c r="JL328" s="11"/>
      <c r="JM328" s="11"/>
      <c r="JN328" s="11"/>
      <c r="JO328" s="11"/>
      <c r="JP328" s="11"/>
      <c r="JQ328" s="11"/>
      <c r="JR328" s="11"/>
      <c r="JS328" s="11"/>
      <c r="JT328" s="11"/>
      <c r="JU328" s="11"/>
      <c r="JV328" s="11"/>
      <c r="JW328" s="11"/>
      <c r="JX328" s="11"/>
      <c r="JY328" s="11"/>
      <c r="JZ328" s="11"/>
      <c r="KA328" s="11"/>
      <c r="KB328" s="11"/>
      <c r="KC328" s="11"/>
      <c r="KD328" s="11"/>
      <c r="KE328" s="11"/>
      <c r="KF328" s="11"/>
      <c r="KG328" s="11"/>
      <c r="KH328" s="11"/>
      <c r="KI328" s="11"/>
      <c r="KJ328" s="11"/>
      <c r="KK328" s="11"/>
      <c r="KL328" s="11"/>
      <c r="KM328" s="11"/>
      <c r="KN328" s="11"/>
      <c r="KO328" s="11"/>
      <c r="KP328" s="11"/>
      <c r="KQ328" s="11"/>
      <c r="KR328" s="11"/>
      <c r="KS328" s="11"/>
      <c r="KT328" s="11"/>
      <c r="KU328" s="11"/>
    </row>
    <row r="329" spans="1:307" ht="44.25" customHeight="1" x14ac:dyDescent="0.2">
      <c r="A329" s="160"/>
      <c r="B329" s="161"/>
      <c r="C329" s="162"/>
      <c r="D329" s="163"/>
      <c r="E329" s="201"/>
      <c r="F329" s="202"/>
      <c r="G329" s="164" t="str">
        <f t="shared" si="24"/>
        <v/>
      </c>
      <c r="H329" s="203"/>
      <c r="I329" s="204"/>
      <c r="J329" s="208"/>
      <c r="K329" s="206"/>
      <c r="L329" s="207"/>
      <c r="M329" s="165" t="str">
        <f t="shared" si="21"/>
        <v/>
      </c>
      <c r="N329" s="165" t="str">
        <f t="shared" si="22"/>
        <v/>
      </c>
      <c r="O329" s="210"/>
      <c r="P329" s="243"/>
      <c r="Q329" s="211"/>
      <c r="R329" s="212"/>
      <c r="S329" s="212"/>
      <c r="T329" s="212"/>
      <c r="U329" s="166"/>
      <c r="V329" s="17"/>
      <c r="W329" s="17" t="str">
        <f t="shared" si="23"/>
        <v/>
      </c>
      <c r="X329" s="8"/>
      <c r="Y329" s="8"/>
      <c r="Z329" s="8"/>
      <c r="AA329" s="131"/>
      <c r="AB329" s="105"/>
      <c r="AC329" s="105"/>
      <c r="AD329" s="167" t="str">
        <f t="shared" si="25"/>
        <v/>
      </c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  <c r="IR329" s="11"/>
      <c r="IS329" s="11"/>
      <c r="IT329" s="11"/>
      <c r="IU329" s="11"/>
      <c r="IV329" s="11"/>
      <c r="IW329" s="11"/>
      <c r="IX329" s="11"/>
      <c r="IY329" s="11"/>
      <c r="IZ329" s="11"/>
      <c r="JA329" s="11"/>
      <c r="JB329" s="11"/>
      <c r="JC329" s="11"/>
      <c r="JD329" s="11"/>
      <c r="JE329" s="11"/>
      <c r="JF329" s="11"/>
      <c r="JG329" s="11"/>
      <c r="JH329" s="11"/>
      <c r="JI329" s="11"/>
      <c r="JJ329" s="11"/>
      <c r="JK329" s="11"/>
      <c r="JL329" s="11"/>
      <c r="JM329" s="11"/>
      <c r="JN329" s="11"/>
      <c r="JO329" s="11"/>
      <c r="JP329" s="11"/>
      <c r="JQ329" s="11"/>
      <c r="JR329" s="11"/>
      <c r="JS329" s="11"/>
      <c r="JT329" s="11"/>
      <c r="JU329" s="11"/>
      <c r="JV329" s="11"/>
      <c r="JW329" s="11"/>
      <c r="JX329" s="11"/>
      <c r="JY329" s="11"/>
      <c r="JZ329" s="11"/>
      <c r="KA329" s="11"/>
      <c r="KB329" s="11"/>
      <c r="KC329" s="11"/>
      <c r="KD329" s="11"/>
      <c r="KE329" s="11"/>
      <c r="KF329" s="11"/>
      <c r="KG329" s="11"/>
      <c r="KH329" s="11"/>
      <c r="KI329" s="11"/>
      <c r="KJ329" s="11"/>
      <c r="KK329" s="11"/>
      <c r="KL329" s="11"/>
      <c r="KM329" s="11"/>
      <c r="KN329" s="11"/>
      <c r="KO329" s="11"/>
      <c r="KP329" s="11"/>
      <c r="KQ329" s="11"/>
      <c r="KR329" s="11"/>
      <c r="KS329" s="11"/>
      <c r="KT329" s="11"/>
      <c r="KU329" s="11"/>
    </row>
    <row r="330" spans="1:307" ht="44.25" customHeight="1" x14ac:dyDescent="0.2">
      <c r="A330" s="160"/>
      <c r="B330" s="161"/>
      <c r="C330" s="162"/>
      <c r="D330" s="163"/>
      <c r="E330" s="201"/>
      <c r="F330" s="202"/>
      <c r="G330" s="164" t="str">
        <f t="shared" si="24"/>
        <v/>
      </c>
      <c r="H330" s="203"/>
      <c r="I330" s="204"/>
      <c r="J330" s="208"/>
      <c r="K330" s="206"/>
      <c r="L330" s="207"/>
      <c r="M330" s="165" t="str">
        <f t="shared" si="21"/>
        <v/>
      </c>
      <c r="N330" s="165" t="str">
        <f t="shared" si="22"/>
        <v/>
      </c>
      <c r="O330" s="210"/>
      <c r="P330" s="243"/>
      <c r="Q330" s="211"/>
      <c r="R330" s="212"/>
      <c r="S330" s="212"/>
      <c r="T330" s="212"/>
      <c r="U330" s="166"/>
      <c r="V330" s="17"/>
      <c r="W330" s="17" t="str">
        <f t="shared" si="23"/>
        <v/>
      </c>
      <c r="X330" s="8"/>
      <c r="Y330" s="8"/>
      <c r="Z330" s="8"/>
      <c r="AA330" s="131"/>
      <c r="AB330" s="105"/>
      <c r="AC330" s="105"/>
      <c r="AD330" s="167" t="str">
        <f t="shared" si="25"/>
        <v/>
      </c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  <c r="IF330" s="11"/>
      <c r="IG330" s="11"/>
      <c r="IH330" s="11"/>
      <c r="II330" s="11"/>
      <c r="IJ330" s="11"/>
      <c r="IK330" s="11"/>
      <c r="IL330" s="11"/>
      <c r="IM330" s="11"/>
      <c r="IN330" s="11"/>
      <c r="IO330" s="11"/>
      <c r="IP330" s="11"/>
      <c r="IQ330" s="11"/>
      <c r="IR330" s="11"/>
      <c r="IS330" s="11"/>
      <c r="IT330" s="11"/>
      <c r="IU330" s="11"/>
      <c r="IV330" s="11"/>
      <c r="IW330" s="11"/>
      <c r="IX330" s="11"/>
      <c r="IY330" s="11"/>
      <c r="IZ330" s="11"/>
      <c r="JA330" s="11"/>
      <c r="JB330" s="11"/>
      <c r="JC330" s="11"/>
      <c r="JD330" s="11"/>
      <c r="JE330" s="11"/>
      <c r="JF330" s="11"/>
      <c r="JG330" s="11"/>
      <c r="JH330" s="11"/>
      <c r="JI330" s="11"/>
      <c r="JJ330" s="11"/>
      <c r="JK330" s="11"/>
      <c r="JL330" s="11"/>
      <c r="JM330" s="11"/>
      <c r="JN330" s="11"/>
      <c r="JO330" s="11"/>
      <c r="JP330" s="11"/>
      <c r="JQ330" s="11"/>
      <c r="JR330" s="11"/>
      <c r="JS330" s="11"/>
      <c r="JT330" s="11"/>
      <c r="JU330" s="11"/>
      <c r="JV330" s="11"/>
      <c r="JW330" s="11"/>
      <c r="JX330" s="11"/>
      <c r="JY330" s="11"/>
      <c r="JZ330" s="11"/>
      <c r="KA330" s="11"/>
      <c r="KB330" s="11"/>
      <c r="KC330" s="11"/>
      <c r="KD330" s="11"/>
      <c r="KE330" s="11"/>
      <c r="KF330" s="11"/>
      <c r="KG330" s="11"/>
      <c r="KH330" s="11"/>
      <c r="KI330" s="11"/>
      <c r="KJ330" s="11"/>
      <c r="KK330" s="11"/>
      <c r="KL330" s="11"/>
      <c r="KM330" s="11"/>
      <c r="KN330" s="11"/>
      <c r="KO330" s="11"/>
      <c r="KP330" s="11"/>
      <c r="KQ330" s="11"/>
      <c r="KR330" s="11"/>
      <c r="KS330" s="11"/>
      <c r="KT330" s="11"/>
      <c r="KU330" s="11"/>
    </row>
    <row r="331" spans="1:307" ht="44.25" customHeight="1" x14ac:dyDescent="0.2">
      <c r="A331" s="160"/>
      <c r="B331" s="161"/>
      <c r="C331" s="162"/>
      <c r="D331" s="163"/>
      <c r="E331" s="201"/>
      <c r="F331" s="202"/>
      <c r="G331" s="164" t="str">
        <f t="shared" si="24"/>
        <v/>
      </c>
      <c r="H331" s="203"/>
      <c r="I331" s="204"/>
      <c r="J331" s="208"/>
      <c r="K331" s="206"/>
      <c r="L331" s="207"/>
      <c r="M331" s="165" t="str">
        <f t="shared" si="21"/>
        <v/>
      </c>
      <c r="N331" s="165" t="str">
        <f t="shared" si="22"/>
        <v/>
      </c>
      <c r="O331" s="210"/>
      <c r="P331" s="243"/>
      <c r="Q331" s="211"/>
      <c r="R331" s="212"/>
      <c r="S331" s="212"/>
      <c r="T331" s="212"/>
      <c r="U331" s="166"/>
      <c r="V331" s="17"/>
      <c r="W331" s="17" t="str">
        <f t="shared" si="23"/>
        <v/>
      </c>
      <c r="X331" s="8"/>
      <c r="Y331" s="8"/>
      <c r="Z331" s="8"/>
      <c r="AA331" s="131"/>
      <c r="AB331" s="105"/>
      <c r="AC331" s="105"/>
      <c r="AD331" s="167" t="str">
        <f t="shared" si="25"/>
        <v/>
      </c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  <c r="IR331" s="11"/>
      <c r="IS331" s="11"/>
      <c r="IT331" s="11"/>
      <c r="IU331" s="11"/>
      <c r="IV331" s="11"/>
      <c r="IW331" s="11"/>
      <c r="IX331" s="11"/>
      <c r="IY331" s="11"/>
      <c r="IZ331" s="11"/>
      <c r="JA331" s="11"/>
      <c r="JB331" s="11"/>
      <c r="JC331" s="11"/>
      <c r="JD331" s="11"/>
      <c r="JE331" s="11"/>
      <c r="JF331" s="11"/>
      <c r="JG331" s="11"/>
      <c r="JH331" s="11"/>
      <c r="JI331" s="11"/>
      <c r="JJ331" s="11"/>
      <c r="JK331" s="11"/>
      <c r="JL331" s="11"/>
      <c r="JM331" s="11"/>
      <c r="JN331" s="11"/>
      <c r="JO331" s="11"/>
      <c r="JP331" s="11"/>
      <c r="JQ331" s="11"/>
      <c r="JR331" s="11"/>
      <c r="JS331" s="11"/>
      <c r="JT331" s="11"/>
      <c r="JU331" s="11"/>
      <c r="JV331" s="11"/>
      <c r="JW331" s="11"/>
      <c r="JX331" s="11"/>
      <c r="JY331" s="11"/>
      <c r="JZ331" s="11"/>
      <c r="KA331" s="11"/>
      <c r="KB331" s="11"/>
      <c r="KC331" s="11"/>
      <c r="KD331" s="11"/>
      <c r="KE331" s="11"/>
      <c r="KF331" s="11"/>
      <c r="KG331" s="11"/>
      <c r="KH331" s="11"/>
      <c r="KI331" s="11"/>
      <c r="KJ331" s="11"/>
      <c r="KK331" s="11"/>
      <c r="KL331" s="11"/>
      <c r="KM331" s="11"/>
      <c r="KN331" s="11"/>
      <c r="KO331" s="11"/>
      <c r="KP331" s="11"/>
      <c r="KQ331" s="11"/>
      <c r="KR331" s="11"/>
      <c r="KS331" s="11"/>
      <c r="KT331" s="11"/>
      <c r="KU331" s="11"/>
    </row>
    <row r="332" spans="1:307" ht="44.25" customHeight="1" x14ac:dyDescent="0.2">
      <c r="A332" s="160"/>
      <c r="B332" s="161"/>
      <c r="C332" s="162"/>
      <c r="D332" s="163"/>
      <c r="E332" s="201"/>
      <c r="F332" s="202"/>
      <c r="G332" s="164" t="str">
        <f t="shared" si="24"/>
        <v/>
      </c>
      <c r="H332" s="203"/>
      <c r="I332" s="204"/>
      <c r="J332" s="208"/>
      <c r="K332" s="206"/>
      <c r="L332" s="207"/>
      <c r="M332" s="165" t="str">
        <f t="shared" si="21"/>
        <v/>
      </c>
      <c r="N332" s="165" t="str">
        <f t="shared" si="22"/>
        <v/>
      </c>
      <c r="O332" s="210"/>
      <c r="P332" s="243"/>
      <c r="Q332" s="211"/>
      <c r="R332" s="212"/>
      <c r="S332" s="212"/>
      <c r="T332" s="212"/>
      <c r="U332" s="166"/>
      <c r="V332" s="17"/>
      <c r="W332" s="17" t="str">
        <f t="shared" si="23"/>
        <v/>
      </c>
      <c r="X332" s="8"/>
      <c r="Y332" s="8"/>
      <c r="Z332" s="8"/>
      <c r="AA332" s="131"/>
      <c r="AB332" s="105"/>
      <c r="AC332" s="105"/>
      <c r="AD332" s="167" t="str">
        <f t="shared" si="25"/>
        <v/>
      </c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  <c r="IR332" s="11"/>
      <c r="IS332" s="11"/>
      <c r="IT332" s="11"/>
      <c r="IU332" s="11"/>
      <c r="IV332" s="11"/>
      <c r="IW332" s="11"/>
      <c r="IX332" s="11"/>
      <c r="IY332" s="11"/>
      <c r="IZ332" s="11"/>
      <c r="JA332" s="11"/>
      <c r="JB332" s="11"/>
      <c r="JC332" s="11"/>
      <c r="JD332" s="11"/>
      <c r="JE332" s="11"/>
      <c r="JF332" s="11"/>
      <c r="JG332" s="11"/>
      <c r="JH332" s="11"/>
      <c r="JI332" s="11"/>
      <c r="JJ332" s="11"/>
      <c r="JK332" s="11"/>
      <c r="JL332" s="11"/>
      <c r="JM332" s="11"/>
      <c r="JN332" s="11"/>
      <c r="JO332" s="11"/>
      <c r="JP332" s="11"/>
      <c r="JQ332" s="11"/>
      <c r="JR332" s="11"/>
      <c r="JS332" s="11"/>
      <c r="JT332" s="11"/>
      <c r="JU332" s="11"/>
      <c r="JV332" s="11"/>
      <c r="JW332" s="11"/>
      <c r="JX332" s="11"/>
      <c r="JY332" s="11"/>
      <c r="JZ332" s="11"/>
      <c r="KA332" s="11"/>
      <c r="KB332" s="11"/>
      <c r="KC332" s="11"/>
      <c r="KD332" s="11"/>
      <c r="KE332" s="11"/>
      <c r="KF332" s="11"/>
      <c r="KG332" s="11"/>
      <c r="KH332" s="11"/>
      <c r="KI332" s="11"/>
      <c r="KJ332" s="11"/>
      <c r="KK332" s="11"/>
      <c r="KL332" s="11"/>
      <c r="KM332" s="11"/>
      <c r="KN332" s="11"/>
      <c r="KO332" s="11"/>
      <c r="KP332" s="11"/>
      <c r="KQ332" s="11"/>
      <c r="KR332" s="11"/>
      <c r="KS332" s="11"/>
      <c r="KT332" s="11"/>
      <c r="KU332" s="11"/>
    </row>
    <row r="333" spans="1:307" ht="44.25" customHeight="1" x14ac:dyDescent="0.2">
      <c r="A333" s="160"/>
      <c r="B333" s="161"/>
      <c r="C333" s="162"/>
      <c r="D333" s="163"/>
      <c r="E333" s="201"/>
      <c r="F333" s="202"/>
      <c r="G333" s="164" t="str">
        <f t="shared" si="24"/>
        <v/>
      </c>
      <c r="H333" s="203"/>
      <c r="I333" s="204"/>
      <c r="J333" s="208"/>
      <c r="K333" s="206"/>
      <c r="L333" s="207"/>
      <c r="M333" s="165" t="str">
        <f t="shared" si="21"/>
        <v/>
      </c>
      <c r="N333" s="165" t="str">
        <f t="shared" si="22"/>
        <v/>
      </c>
      <c r="O333" s="210"/>
      <c r="P333" s="243"/>
      <c r="Q333" s="211"/>
      <c r="R333" s="212"/>
      <c r="S333" s="212"/>
      <c r="T333" s="212"/>
      <c r="U333" s="166"/>
      <c r="V333" s="17"/>
      <c r="W333" s="17" t="str">
        <f t="shared" si="23"/>
        <v/>
      </c>
      <c r="X333" s="8"/>
      <c r="Y333" s="8"/>
      <c r="Z333" s="8"/>
      <c r="AA333" s="131"/>
      <c r="AB333" s="105"/>
      <c r="AC333" s="105"/>
      <c r="AD333" s="167" t="str">
        <f t="shared" si="25"/>
        <v/>
      </c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  <c r="IF333" s="11"/>
      <c r="IG333" s="11"/>
      <c r="IH333" s="11"/>
      <c r="II333" s="11"/>
      <c r="IJ333" s="11"/>
      <c r="IK333" s="11"/>
      <c r="IL333" s="11"/>
      <c r="IM333" s="11"/>
      <c r="IN333" s="11"/>
      <c r="IO333" s="11"/>
      <c r="IP333" s="11"/>
      <c r="IQ333" s="11"/>
      <c r="IR333" s="11"/>
      <c r="IS333" s="11"/>
      <c r="IT333" s="11"/>
      <c r="IU333" s="11"/>
      <c r="IV333" s="11"/>
      <c r="IW333" s="11"/>
      <c r="IX333" s="11"/>
      <c r="IY333" s="11"/>
      <c r="IZ333" s="11"/>
      <c r="JA333" s="11"/>
      <c r="JB333" s="11"/>
      <c r="JC333" s="11"/>
      <c r="JD333" s="11"/>
      <c r="JE333" s="11"/>
      <c r="JF333" s="11"/>
      <c r="JG333" s="11"/>
      <c r="JH333" s="11"/>
      <c r="JI333" s="11"/>
      <c r="JJ333" s="11"/>
      <c r="JK333" s="11"/>
      <c r="JL333" s="11"/>
      <c r="JM333" s="11"/>
      <c r="JN333" s="11"/>
      <c r="JO333" s="11"/>
      <c r="JP333" s="11"/>
      <c r="JQ333" s="11"/>
      <c r="JR333" s="11"/>
      <c r="JS333" s="11"/>
      <c r="JT333" s="11"/>
      <c r="JU333" s="11"/>
      <c r="JV333" s="11"/>
      <c r="JW333" s="11"/>
      <c r="JX333" s="11"/>
      <c r="JY333" s="11"/>
      <c r="JZ333" s="11"/>
      <c r="KA333" s="11"/>
      <c r="KB333" s="11"/>
      <c r="KC333" s="11"/>
      <c r="KD333" s="11"/>
      <c r="KE333" s="11"/>
      <c r="KF333" s="11"/>
      <c r="KG333" s="11"/>
      <c r="KH333" s="11"/>
      <c r="KI333" s="11"/>
      <c r="KJ333" s="11"/>
      <c r="KK333" s="11"/>
      <c r="KL333" s="11"/>
      <c r="KM333" s="11"/>
      <c r="KN333" s="11"/>
      <c r="KO333" s="11"/>
      <c r="KP333" s="11"/>
      <c r="KQ333" s="11"/>
      <c r="KR333" s="11"/>
      <c r="KS333" s="11"/>
      <c r="KT333" s="11"/>
      <c r="KU333" s="11"/>
    </row>
    <row r="334" spans="1:307" ht="44.25" customHeight="1" x14ac:dyDescent="0.2">
      <c r="A334" s="160"/>
      <c r="B334" s="161"/>
      <c r="C334" s="162"/>
      <c r="D334" s="163"/>
      <c r="E334" s="201"/>
      <c r="F334" s="202"/>
      <c r="G334" s="164" t="str">
        <f t="shared" si="24"/>
        <v/>
      </c>
      <c r="H334" s="203"/>
      <c r="I334" s="204"/>
      <c r="J334" s="208"/>
      <c r="K334" s="206"/>
      <c r="L334" s="207"/>
      <c r="M334" s="165" t="str">
        <f t="shared" si="21"/>
        <v/>
      </c>
      <c r="N334" s="165" t="str">
        <f t="shared" si="22"/>
        <v/>
      </c>
      <c r="O334" s="210"/>
      <c r="P334" s="243"/>
      <c r="Q334" s="211"/>
      <c r="R334" s="212"/>
      <c r="S334" s="212"/>
      <c r="T334" s="212"/>
      <c r="U334" s="166"/>
      <c r="V334" s="17"/>
      <c r="W334" s="17" t="str">
        <f t="shared" si="23"/>
        <v/>
      </c>
      <c r="X334" s="8"/>
      <c r="Y334" s="8"/>
      <c r="Z334" s="8"/>
      <c r="AA334" s="131"/>
      <c r="AB334" s="105"/>
      <c r="AC334" s="105"/>
      <c r="AD334" s="167" t="str">
        <f t="shared" si="25"/>
        <v/>
      </c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  <c r="IR334" s="11"/>
      <c r="IS334" s="11"/>
      <c r="IT334" s="11"/>
      <c r="IU334" s="11"/>
      <c r="IV334" s="11"/>
      <c r="IW334" s="11"/>
      <c r="IX334" s="11"/>
      <c r="IY334" s="11"/>
      <c r="IZ334" s="11"/>
      <c r="JA334" s="11"/>
      <c r="JB334" s="11"/>
      <c r="JC334" s="11"/>
      <c r="JD334" s="11"/>
      <c r="JE334" s="11"/>
      <c r="JF334" s="11"/>
      <c r="JG334" s="11"/>
      <c r="JH334" s="11"/>
      <c r="JI334" s="11"/>
      <c r="JJ334" s="11"/>
      <c r="JK334" s="11"/>
      <c r="JL334" s="11"/>
      <c r="JM334" s="11"/>
      <c r="JN334" s="11"/>
      <c r="JO334" s="11"/>
      <c r="JP334" s="11"/>
      <c r="JQ334" s="11"/>
      <c r="JR334" s="11"/>
      <c r="JS334" s="11"/>
      <c r="JT334" s="11"/>
      <c r="JU334" s="11"/>
      <c r="JV334" s="11"/>
      <c r="JW334" s="11"/>
      <c r="JX334" s="11"/>
      <c r="JY334" s="11"/>
      <c r="JZ334" s="11"/>
      <c r="KA334" s="11"/>
      <c r="KB334" s="11"/>
      <c r="KC334" s="11"/>
      <c r="KD334" s="11"/>
      <c r="KE334" s="11"/>
      <c r="KF334" s="11"/>
      <c r="KG334" s="11"/>
      <c r="KH334" s="11"/>
      <c r="KI334" s="11"/>
      <c r="KJ334" s="11"/>
      <c r="KK334" s="11"/>
      <c r="KL334" s="11"/>
      <c r="KM334" s="11"/>
      <c r="KN334" s="11"/>
      <c r="KO334" s="11"/>
      <c r="KP334" s="11"/>
      <c r="KQ334" s="11"/>
      <c r="KR334" s="11"/>
      <c r="KS334" s="11"/>
      <c r="KT334" s="11"/>
      <c r="KU334" s="11"/>
    </row>
    <row r="335" spans="1:307" ht="44.25" customHeight="1" x14ac:dyDescent="0.2">
      <c r="A335" s="160"/>
      <c r="B335" s="161"/>
      <c r="C335" s="162"/>
      <c r="D335" s="163"/>
      <c r="E335" s="201"/>
      <c r="F335" s="202"/>
      <c r="G335" s="164" t="str">
        <f t="shared" si="24"/>
        <v/>
      </c>
      <c r="H335" s="203"/>
      <c r="I335" s="204"/>
      <c r="J335" s="208"/>
      <c r="K335" s="206"/>
      <c r="L335" s="207"/>
      <c r="M335" s="165" t="str">
        <f t="shared" si="21"/>
        <v/>
      </c>
      <c r="N335" s="165" t="str">
        <f t="shared" si="22"/>
        <v/>
      </c>
      <c r="O335" s="210"/>
      <c r="P335" s="243"/>
      <c r="Q335" s="211"/>
      <c r="R335" s="212"/>
      <c r="S335" s="212"/>
      <c r="T335" s="212"/>
      <c r="U335" s="166"/>
      <c r="V335" s="17"/>
      <c r="W335" s="17" t="str">
        <f t="shared" si="23"/>
        <v/>
      </c>
      <c r="X335" s="8"/>
      <c r="Y335" s="8"/>
      <c r="Z335" s="8"/>
      <c r="AA335" s="131"/>
      <c r="AB335" s="105"/>
      <c r="AC335" s="105"/>
      <c r="AD335" s="167" t="str">
        <f t="shared" si="25"/>
        <v/>
      </c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  <c r="IF335" s="11"/>
      <c r="IG335" s="11"/>
      <c r="IH335" s="11"/>
      <c r="II335" s="11"/>
      <c r="IJ335" s="11"/>
      <c r="IK335" s="11"/>
      <c r="IL335" s="11"/>
      <c r="IM335" s="11"/>
      <c r="IN335" s="11"/>
      <c r="IO335" s="11"/>
      <c r="IP335" s="11"/>
      <c r="IQ335" s="11"/>
      <c r="IR335" s="11"/>
      <c r="IS335" s="11"/>
      <c r="IT335" s="11"/>
      <c r="IU335" s="11"/>
      <c r="IV335" s="11"/>
      <c r="IW335" s="11"/>
      <c r="IX335" s="11"/>
      <c r="IY335" s="11"/>
      <c r="IZ335" s="11"/>
      <c r="JA335" s="11"/>
      <c r="JB335" s="11"/>
      <c r="JC335" s="11"/>
      <c r="JD335" s="11"/>
      <c r="JE335" s="11"/>
      <c r="JF335" s="11"/>
      <c r="JG335" s="11"/>
      <c r="JH335" s="11"/>
      <c r="JI335" s="11"/>
      <c r="JJ335" s="11"/>
      <c r="JK335" s="11"/>
      <c r="JL335" s="11"/>
      <c r="JM335" s="11"/>
      <c r="JN335" s="11"/>
      <c r="JO335" s="11"/>
      <c r="JP335" s="11"/>
      <c r="JQ335" s="11"/>
      <c r="JR335" s="11"/>
      <c r="JS335" s="11"/>
      <c r="JT335" s="11"/>
      <c r="JU335" s="11"/>
      <c r="JV335" s="11"/>
      <c r="JW335" s="11"/>
      <c r="JX335" s="11"/>
      <c r="JY335" s="11"/>
      <c r="JZ335" s="11"/>
      <c r="KA335" s="11"/>
      <c r="KB335" s="11"/>
      <c r="KC335" s="11"/>
      <c r="KD335" s="11"/>
      <c r="KE335" s="11"/>
      <c r="KF335" s="11"/>
      <c r="KG335" s="11"/>
      <c r="KH335" s="11"/>
      <c r="KI335" s="11"/>
      <c r="KJ335" s="11"/>
      <c r="KK335" s="11"/>
      <c r="KL335" s="11"/>
      <c r="KM335" s="11"/>
      <c r="KN335" s="11"/>
      <c r="KO335" s="11"/>
      <c r="KP335" s="11"/>
      <c r="KQ335" s="11"/>
      <c r="KR335" s="11"/>
      <c r="KS335" s="11"/>
      <c r="KT335" s="11"/>
      <c r="KU335" s="11"/>
    </row>
    <row r="336" spans="1:307" ht="44.25" customHeight="1" x14ac:dyDescent="0.2">
      <c r="A336" s="160"/>
      <c r="B336" s="161"/>
      <c r="C336" s="162"/>
      <c r="D336" s="163"/>
      <c r="E336" s="201"/>
      <c r="F336" s="202"/>
      <c r="G336" s="164" t="str">
        <f t="shared" si="24"/>
        <v/>
      </c>
      <c r="H336" s="203"/>
      <c r="I336" s="204"/>
      <c r="J336" s="208"/>
      <c r="K336" s="206"/>
      <c r="L336" s="207"/>
      <c r="M336" s="165" t="str">
        <f t="shared" si="21"/>
        <v/>
      </c>
      <c r="N336" s="165" t="str">
        <f t="shared" si="22"/>
        <v/>
      </c>
      <c r="O336" s="210"/>
      <c r="P336" s="243"/>
      <c r="Q336" s="211"/>
      <c r="R336" s="212"/>
      <c r="S336" s="212"/>
      <c r="T336" s="212"/>
      <c r="U336" s="166"/>
      <c r="V336" s="17"/>
      <c r="W336" s="17" t="str">
        <f t="shared" si="23"/>
        <v/>
      </c>
      <c r="X336" s="8"/>
      <c r="Y336" s="8"/>
      <c r="Z336" s="8"/>
      <c r="AA336" s="131"/>
      <c r="AB336" s="105"/>
      <c r="AC336" s="105"/>
      <c r="AD336" s="167" t="str">
        <f t="shared" si="25"/>
        <v/>
      </c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1"/>
      <c r="IO336" s="11"/>
      <c r="IP336" s="11"/>
      <c r="IQ336" s="11"/>
      <c r="IR336" s="11"/>
      <c r="IS336" s="11"/>
      <c r="IT336" s="11"/>
      <c r="IU336" s="11"/>
      <c r="IV336" s="11"/>
      <c r="IW336" s="11"/>
      <c r="IX336" s="11"/>
      <c r="IY336" s="11"/>
      <c r="IZ336" s="11"/>
      <c r="JA336" s="11"/>
      <c r="JB336" s="11"/>
      <c r="JC336" s="11"/>
      <c r="JD336" s="11"/>
      <c r="JE336" s="11"/>
      <c r="JF336" s="11"/>
      <c r="JG336" s="11"/>
      <c r="JH336" s="11"/>
      <c r="JI336" s="11"/>
      <c r="JJ336" s="11"/>
      <c r="JK336" s="11"/>
      <c r="JL336" s="11"/>
      <c r="JM336" s="11"/>
      <c r="JN336" s="11"/>
      <c r="JO336" s="11"/>
      <c r="JP336" s="11"/>
      <c r="JQ336" s="11"/>
      <c r="JR336" s="11"/>
      <c r="JS336" s="11"/>
      <c r="JT336" s="11"/>
      <c r="JU336" s="11"/>
      <c r="JV336" s="11"/>
      <c r="JW336" s="11"/>
      <c r="JX336" s="11"/>
      <c r="JY336" s="11"/>
      <c r="JZ336" s="11"/>
      <c r="KA336" s="11"/>
      <c r="KB336" s="11"/>
      <c r="KC336" s="11"/>
      <c r="KD336" s="11"/>
      <c r="KE336" s="11"/>
      <c r="KF336" s="11"/>
      <c r="KG336" s="11"/>
      <c r="KH336" s="11"/>
      <c r="KI336" s="11"/>
      <c r="KJ336" s="11"/>
      <c r="KK336" s="11"/>
      <c r="KL336" s="11"/>
      <c r="KM336" s="11"/>
      <c r="KN336" s="11"/>
      <c r="KO336" s="11"/>
      <c r="KP336" s="11"/>
      <c r="KQ336" s="11"/>
      <c r="KR336" s="11"/>
      <c r="KS336" s="11"/>
      <c r="KT336" s="11"/>
      <c r="KU336" s="11"/>
    </row>
    <row r="337" spans="1:307" ht="44.25" customHeight="1" x14ac:dyDescent="0.2">
      <c r="A337" s="160"/>
      <c r="B337" s="161"/>
      <c r="C337" s="162"/>
      <c r="D337" s="163"/>
      <c r="E337" s="201"/>
      <c r="F337" s="202"/>
      <c r="G337" s="164" t="str">
        <f t="shared" si="24"/>
        <v/>
      </c>
      <c r="H337" s="203"/>
      <c r="I337" s="204"/>
      <c r="J337" s="208"/>
      <c r="K337" s="206"/>
      <c r="L337" s="207"/>
      <c r="M337" s="165" t="str">
        <f t="shared" si="21"/>
        <v/>
      </c>
      <c r="N337" s="165" t="str">
        <f t="shared" si="22"/>
        <v/>
      </c>
      <c r="O337" s="210"/>
      <c r="P337" s="243"/>
      <c r="Q337" s="211"/>
      <c r="R337" s="212"/>
      <c r="S337" s="212"/>
      <c r="T337" s="212"/>
      <c r="U337" s="166"/>
      <c r="V337" s="17"/>
      <c r="W337" s="17" t="str">
        <f t="shared" si="23"/>
        <v/>
      </c>
      <c r="X337" s="8"/>
      <c r="Y337" s="8"/>
      <c r="Z337" s="8"/>
      <c r="AA337" s="131"/>
      <c r="AB337" s="105"/>
      <c r="AC337" s="105"/>
      <c r="AD337" s="167" t="str">
        <f t="shared" si="25"/>
        <v/>
      </c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1"/>
      <c r="IO337" s="11"/>
      <c r="IP337" s="11"/>
      <c r="IQ337" s="11"/>
      <c r="IR337" s="11"/>
      <c r="IS337" s="11"/>
      <c r="IT337" s="11"/>
      <c r="IU337" s="11"/>
      <c r="IV337" s="11"/>
      <c r="IW337" s="11"/>
      <c r="IX337" s="11"/>
      <c r="IY337" s="11"/>
      <c r="IZ337" s="11"/>
      <c r="JA337" s="11"/>
      <c r="JB337" s="11"/>
      <c r="JC337" s="11"/>
      <c r="JD337" s="11"/>
      <c r="JE337" s="11"/>
      <c r="JF337" s="11"/>
      <c r="JG337" s="11"/>
      <c r="JH337" s="11"/>
      <c r="JI337" s="11"/>
      <c r="JJ337" s="11"/>
      <c r="JK337" s="11"/>
      <c r="JL337" s="11"/>
      <c r="JM337" s="11"/>
      <c r="JN337" s="11"/>
      <c r="JO337" s="11"/>
      <c r="JP337" s="11"/>
      <c r="JQ337" s="11"/>
      <c r="JR337" s="11"/>
      <c r="JS337" s="11"/>
      <c r="JT337" s="11"/>
      <c r="JU337" s="11"/>
      <c r="JV337" s="11"/>
      <c r="JW337" s="11"/>
      <c r="JX337" s="11"/>
      <c r="JY337" s="11"/>
      <c r="JZ337" s="11"/>
      <c r="KA337" s="11"/>
      <c r="KB337" s="11"/>
      <c r="KC337" s="11"/>
      <c r="KD337" s="11"/>
      <c r="KE337" s="11"/>
      <c r="KF337" s="11"/>
      <c r="KG337" s="11"/>
      <c r="KH337" s="11"/>
      <c r="KI337" s="11"/>
      <c r="KJ337" s="11"/>
      <c r="KK337" s="11"/>
      <c r="KL337" s="11"/>
      <c r="KM337" s="11"/>
      <c r="KN337" s="11"/>
      <c r="KO337" s="11"/>
      <c r="KP337" s="11"/>
      <c r="KQ337" s="11"/>
      <c r="KR337" s="11"/>
      <c r="KS337" s="11"/>
      <c r="KT337" s="11"/>
      <c r="KU337" s="11"/>
    </row>
    <row r="338" spans="1:307" ht="44.25" customHeight="1" x14ac:dyDescent="0.2">
      <c r="A338" s="160"/>
      <c r="B338" s="161"/>
      <c r="C338" s="162"/>
      <c r="D338" s="163"/>
      <c r="E338" s="201"/>
      <c r="F338" s="202"/>
      <c r="G338" s="164" t="str">
        <f t="shared" si="24"/>
        <v/>
      </c>
      <c r="H338" s="203"/>
      <c r="I338" s="204"/>
      <c r="J338" s="208"/>
      <c r="K338" s="206"/>
      <c r="L338" s="207"/>
      <c r="M338" s="165" t="str">
        <f t="shared" si="21"/>
        <v/>
      </c>
      <c r="N338" s="165" t="str">
        <f t="shared" si="22"/>
        <v/>
      </c>
      <c r="O338" s="210"/>
      <c r="P338" s="243"/>
      <c r="Q338" s="211"/>
      <c r="R338" s="212"/>
      <c r="S338" s="212"/>
      <c r="T338" s="212"/>
      <c r="U338" s="166"/>
      <c r="V338" s="17"/>
      <c r="W338" s="17" t="str">
        <f t="shared" si="23"/>
        <v/>
      </c>
      <c r="X338" s="8"/>
      <c r="Y338" s="8"/>
      <c r="Z338" s="8"/>
      <c r="AA338" s="131"/>
      <c r="AB338" s="105"/>
      <c r="AC338" s="105"/>
      <c r="AD338" s="167" t="str">
        <f t="shared" si="25"/>
        <v/>
      </c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1"/>
      <c r="IO338" s="11"/>
      <c r="IP338" s="11"/>
      <c r="IQ338" s="11"/>
      <c r="IR338" s="11"/>
      <c r="IS338" s="11"/>
      <c r="IT338" s="11"/>
      <c r="IU338" s="11"/>
      <c r="IV338" s="11"/>
      <c r="IW338" s="11"/>
      <c r="IX338" s="11"/>
      <c r="IY338" s="11"/>
      <c r="IZ338" s="11"/>
      <c r="JA338" s="11"/>
      <c r="JB338" s="11"/>
      <c r="JC338" s="11"/>
      <c r="JD338" s="11"/>
      <c r="JE338" s="11"/>
      <c r="JF338" s="11"/>
      <c r="JG338" s="11"/>
      <c r="JH338" s="11"/>
      <c r="JI338" s="11"/>
      <c r="JJ338" s="11"/>
      <c r="JK338" s="11"/>
      <c r="JL338" s="11"/>
      <c r="JM338" s="11"/>
      <c r="JN338" s="11"/>
      <c r="JO338" s="11"/>
      <c r="JP338" s="11"/>
      <c r="JQ338" s="11"/>
      <c r="JR338" s="11"/>
      <c r="JS338" s="11"/>
      <c r="JT338" s="11"/>
      <c r="JU338" s="11"/>
      <c r="JV338" s="11"/>
      <c r="JW338" s="11"/>
      <c r="JX338" s="11"/>
      <c r="JY338" s="11"/>
      <c r="JZ338" s="11"/>
      <c r="KA338" s="11"/>
      <c r="KB338" s="11"/>
      <c r="KC338" s="11"/>
      <c r="KD338" s="11"/>
      <c r="KE338" s="11"/>
      <c r="KF338" s="11"/>
      <c r="KG338" s="11"/>
      <c r="KH338" s="11"/>
      <c r="KI338" s="11"/>
      <c r="KJ338" s="11"/>
      <c r="KK338" s="11"/>
      <c r="KL338" s="11"/>
      <c r="KM338" s="11"/>
      <c r="KN338" s="11"/>
      <c r="KO338" s="11"/>
      <c r="KP338" s="11"/>
      <c r="KQ338" s="11"/>
      <c r="KR338" s="11"/>
      <c r="KS338" s="11"/>
      <c r="KT338" s="11"/>
      <c r="KU338" s="11"/>
    </row>
    <row r="339" spans="1:307" ht="44.25" customHeight="1" x14ac:dyDescent="0.2">
      <c r="A339" s="160"/>
      <c r="B339" s="161"/>
      <c r="C339" s="162"/>
      <c r="D339" s="163"/>
      <c r="E339" s="201"/>
      <c r="F339" s="202"/>
      <c r="G339" s="164" t="str">
        <f t="shared" si="24"/>
        <v/>
      </c>
      <c r="H339" s="203"/>
      <c r="I339" s="204"/>
      <c r="J339" s="208"/>
      <c r="K339" s="206"/>
      <c r="L339" s="207"/>
      <c r="M339" s="165" t="str">
        <f t="shared" ref="M339:M402" si="26">IFERROR(J339/100*W339,"")</f>
        <v/>
      </c>
      <c r="N339" s="165" t="str">
        <f t="shared" ref="N339:N402" si="27">IFERROR(K339/100*W339,"")</f>
        <v/>
      </c>
      <c r="O339" s="210"/>
      <c r="P339" s="243"/>
      <c r="Q339" s="211"/>
      <c r="R339" s="212"/>
      <c r="S339" s="212"/>
      <c r="T339" s="212"/>
      <c r="U339" s="166"/>
      <c r="V339" s="17"/>
      <c r="W339" s="17" t="str">
        <f t="shared" ref="W339:W402" si="28">IF(L339="50 %","50",IF(L339="60 %","60",""))</f>
        <v/>
      </c>
      <c r="X339" s="8"/>
      <c r="Y339" s="8"/>
      <c r="Z339" s="8"/>
      <c r="AA339" s="131"/>
      <c r="AB339" s="105"/>
      <c r="AC339" s="105"/>
      <c r="AD339" s="167" t="str">
        <f t="shared" si="25"/>
        <v/>
      </c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1"/>
      <c r="IO339" s="11"/>
      <c r="IP339" s="11"/>
      <c r="IQ339" s="11"/>
      <c r="IR339" s="11"/>
      <c r="IS339" s="11"/>
      <c r="IT339" s="11"/>
      <c r="IU339" s="11"/>
      <c r="IV339" s="11"/>
      <c r="IW339" s="11"/>
      <c r="IX339" s="11"/>
      <c r="IY339" s="11"/>
      <c r="IZ339" s="11"/>
      <c r="JA339" s="11"/>
      <c r="JB339" s="11"/>
      <c r="JC339" s="11"/>
      <c r="JD339" s="11"/>
      <c r="JE339" s="11"/>
      <c r="JF339" s="11"/>
      <c r="JG339" s="11"/>
      <c r="JH339" s="11"/>
      <c r="JI339" s="11"/>
      <c r="JJ339" s="11"/>
      <c r="JK339" s="11"/>
      <c r="JL339" s="11"/>
      <c r="JM339" s="11"/>
      <c r="JN339" s="11"/>
      <c r="JO339" s="11"/>
      <c r="JP339" s="11"/>
      <c r="JQ339" s="11"/>
      <c r="JR339" s="11"/>
      <c r="JS339" s="11"/>
      <c r="JT339" s="11"/>
      <c r="JU339" s="11"/>
      <c r="JV339" s="11"/>
      <c r="JW339" s="11"/>
      <c r="JX339" s="11"/>
      <c r="JY339" s="11"/>
      <c r="JZ339" s="11"/>
      <c r="KA339" s="11"/>
      <c r="KB339" s="11"/>
      <c r="KC339" s="11"/>
      <c r="KD339" s="11"/>
      <c r="KE339" s="11"/>
      <c r="KF339" s="11"/>
      <c r="KG339" s="11"/>
      <c r="KH339" s="11"/>
      <c r="KI339" s="11"/>
      <c r="KJ339" s="11"/>
      <c r="KK339" s="11"/>
      <c r="KL339" s="11"/>
      <c r="KM339" s="11"/>
      <c r="KN339" s="11"/>
      <c r="KO339" s="11"/>
      <c r="KP339" s="11"/>
      <c r="KQ339" s="11"/>
      <c r="KR339" s="11"/>
      <c r="KS339" s="11"/>
      <c r="KT339" s="11"/>
      <c r="KU339" s="11"/>
    </row>
    <row r="340" spans="1:307" ht="44.25" customHeight="1" x14ac:dyDescent="0.2">
      <c r="A340" s="160"/>
      <c r="B340" s="161"/>
      <c r="C340" s="162"/>
      <c r="D340" s="163"/>
      <c r="E340" s="201"/>
      <c r="F340" s="202"/>
      <c r="G340" s="164" t="str">
        <f t="shared" ref="G340:G403" si="29">IFERROR(VLOOKUP(E340&amp;"+"&amp;F340,$Z$19:$AC$47,4,0),"")</f>
        <v/>
      </c>
      <c r="H340" s="203"/>
      <c r="I340" s="204"/>
      <c r="J340" s="208"/>
      <c r="K340" s="206"/>
      <c r="L340" s="207"/>
      <c r="M340" s="165" t="str">
        <f t="shared" si="26"/>
        <v/>
      </c>
      <c r="N340" s="165" t="str">
        <f t="shared" si="27"/>
        <v/>
      </c>
      <c r="O340" s="210"/>
      <c r="P340" s="243"/>
      <c r="Q340" s="211"/>
      <c r="R340" s="212"/>
      <c r="S340" s="212"/>
      <c r="T340" s="212"/>
      <c r="U340" s="166"/>
      <c r="V340" s="17"/>
      <c r="W340" s="17" t="str">
        <f t="shared" si="28"/>
        <v/>
      </c>
      <c r="X340" s="8"/>
      <c r="Y340" s="8"/>
      <c r="Z340" s="8"/>
      <c r="AA340" s="131"/>
      <c r="AB340" s="105"/>
      <c r="AC340" s="105"/>
      <c r="AD340" s="167" t="str">
        <f t="shared" ref="AD340:AD403" si="30">IF(E340="I.","A",IF(E340="II.","B",IF(E340="III.","C_",IF(E340="IV.","D",""))))</f>
        <v/>
      </c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1"/>
      <c r="IO340" s="11"/>
      <c r="IP340" s="11"/>
      <c r="IQ340" s="11"/>
      <c r="IR340" s="11"/>
      <c r="IS340" s="11"/>
      <c r="IT340" s="11"/>
      <c r="IU340" s="11"/>
      <c r="IV340" s="11"/>
      <c r="IW340" s="11"/>
      <c r="IX340" s="11"/>
      <c r="IY340" s="11"/>
      <c r="IZ340" s="11"/>
      <c r="JA340" s="11"/>
      <c r="JB340" s="11"/>
      <c r="JC340" s="11"/>
      <c r="JD340" s="11"/>
      <c r="JE340" s="11"/>
      <c r="JF340" s="11"/>
      <c r="JG340" s="11"/>
      <c r="JH340" s="11"/>
      <c r="JI340" s="11"/>
      <c r="JJ340" s="11"/>
      <c r="JK340" s="11"/>
      <c r="JL340" s="11"/>
      <c r="JM340" s="11"/>
      <c r="JN340" s="11"/>
      <c r="JO340" s="11"/>
      <c r="JP340" s="11"/>
      <c r="JQ340" s="11"/>
      <c r="JR340" s="11"/>
      <c r="JS340" s="11"/>
      <c r="JT340" s="11"/>
      <c r="JU340" s="11"/>
      <c r="JV340" s="11"/>
      <c r="JW340" s="11"/>
      <c r="JX340" s="11"/>
      <c r="JY340" s="11"/>
      <c r="JZ340" s="11"/>
      <c r="KA340" s="11"/>
      <c r="KB340" s="11"/>
      <c r="KC340" s="11"/>
      <c r="KD340" s="11"/>
      <c r="KE340" s="11"/>
      <c r="KF340" s="11"/>
      <c r="KG340" s="11"/>
      <c r="KH340" s="11"/>
      <c r="KI340" s="11"/>
      <c r="KJ340" s="11"/>
      <c r="KK340" s="11"/>
      <c r="KL340" s="11"/>
      <c r="KM340" s="11"/>
      <c r="KN340" s="11"/>
      <c r="KO340" s="11"/>
      <c r="KP340" s="11"/>
      <c r="KQ340" s="11"/>
      <c r="KR340" s="11"/>
      <c r="KS340" s="11"/>
      <c r="KT340" s="11"/>
      <c r="KU340" s="11"/>
    </row>
    <row r="341" spans="1:307" ht="44.25" customHeight="1" x14ac:dyDescent="0.2">
      <c r="A341" s="160"/>
      <c r="B341" s="161"/>
      <c r="C341" s="162"/>
      <c r="D341" s="163"/>
      <c r="E341" s="201"/>
      <c r="F341" s="202"/>
      <c r="G341" s="164" t="str">
        <f t="shared" si="29"/>
        <v/>
      </c>
      <c r="H341" s="203"/>
      <c r="I341" s="204"/>
      <c r="J341" s="208"/>
      <c r="K341" s="206"/>
      <c r="L341" s="207"/>
      <c r="M341" s="165" t="str">
        <f t="shared" si="26"/>
        <v/>
      </c>
      <c r="N341" s="165" t="str">
        <f t="shared" si="27"/>
        <v/>
      </c>
      <c r="O341" s="210"/>
      <c r="P341" s="243"/>
      <c r="Q341" s="211"/>
      <c r="R341" s="212"/>
      <c r="S341" s="212"/>
      <c r="T341" s="212"/>
      <c r="U341" s="166"/>
      <c r="V341" s="17"/>
      <c r="W341" s="17" t="str">
        <f t="shared" si="28"/>
        <v/>
      </c>
      <c r="X341" s="8"/>
      <c r="Y341" s="8"/>
      <c r="Z341" s="8"/>
      <c r="AA341" s="131"/>
      <c r="AB341" s="105"/>
      <c r="AC341" s="105"/>
      <c r="AD341" s="167" t="str">
        <f t="shared" si="30"/>
        <v/>
      </c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1"/>
      <c r="IO341" s="11"/>
      <c r="IP341" s="11"/>
      <c r="IQ341" s="11"/>
      <c r="IR341" s="11"/>
      <c r="IS341" s="11"/>
      <c r="IT341" s="11"/>
      <c r="IU341" s="11"/>
      <c r="IV341" s="11"/>
      <c r="IW341" s="11"/>
      <c r="IX341" s="11"/>
      <c r="IY341" s="11"/>
      <c r="IZ341" s="11"/>
      <c r="JA341" s="11"/>
      <c r="JB341" s="11"/>
      <c r="JC341" s="11"/>
      <c r="JD341" s="11"/>
      <c r="JE341" s="11"/>
      <c r="JF341" s="11"/>
      <c r="JG341" s="11"/>
      <c r="JH341" s="11"/>
      <c r="JI341" s="11"/>
      <c r="JJ341" s="11"/>
      <c r="JK341" s="11"/>
      <c r="JL341" s="11"/>
      <c r="JM341" s="11"/>
      <c r="JN341" s="11"/>
      <c r="JO341" s="11"/>
      <c r="JP341" s="11"/>
      <c r="JQ341" s="11"/>
      <c r="JR341" s="11"/>
      <c r="JS341" s="11"/>
      <c r="JT341" s="11"/>
      <c r="JU341" s="11"/>
      <c r="JV341" s="11"/>
      <c r="JW341" s="11"/>
      <c r="JX341" s="11"/>
      <c r="JY341" s="11"/>
      <c r="JZ341" s="11"/>
      <c r="KA341" s="11"/>
      <c r="KB341" s="11"/>
      <c r="KC341" s="11"/>
      <c r="KD341" s="11"/>
      <c r="KE341" s="11"/>
      <c r="KF341" s="11"/>
      <c r="KG341" s="11"/>
      <c r="KH341" s="11"/>
      <c r="KI341" s="11"/>
      <c r="KJ341" s="11"/>
      <c r="KK341" s="11"/>
      <c r="KL341" s="11"/>
      <c r="KM341" s="11"/>
      <c r="KN341" s="11"/>
      <c r="KO341" s="11"/>
      <c r="KP341" s="11"/>
      <c r="KQ341" s="11"/>
      <c r="KR341" s="11"/>
      <c r="KS341" s="11"/>
      <c r="KT341" s="11"/>
      <c r="KU341" s="11"/>
    </row>
    <row r="342" spans="1:307" ht="44.25" customHeight="1" x14ac:dyDescent="0.2">
      <c r="A342" s="160"/>
      <c r="B342" s="161"/>
      <c r="C342" s="162"/>
      <c r="D342" s="163"/>
      <c r="E342" s="201"/>
      <c r="F342" s="202"/>
      <c r="G342" s="164" t="str">
        <f t="shared" si="29"/>
        <v/>
      </c>
      <c r="H342" s="203"/>
      <c r="I342" s="204"/>
      <c r="J342" s="208"/>
      <c r="K342" s="206"/>
      <c r="L342" s="207"/>
      <c r="M342" s="165" t="str">
        <f t="shared" si="26"/>
        <v/>
      </c>
      <c r="N342" s="165" t="str">
        <f t="shared" si="27"/>
        <v/>
      </c>
      <c r="O342" s="210"/>
      <c r="P342" s="243"/>
      <c r="Q342" s="211"/>
      <c r="R342" s="212"/>
      <c r="S342" s="212"/>
      <c r="T342" s="212"/>
      <c r="U342" s="166"/>
      <c r="V342" s="17"/>
      <c r="W342" s="17" t="str">
        <f t="shared" si="28"/>
        <v/>
      </c>
      <c r="X342" s="8"/>
      <c r="Y342" s="8"/>
      <c r="Z342" s="8"/>
      <c r="AA342" s="131"/>
      <c r="AB342" s="105"/>
      <c r="AC342" s="105"/>
      <c r="AD342" s="167" t="str">
        <f t="shared" si="30"/>
        <v/>
      </c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/>
      <c r="IJ342" s="11"/>
      <c r="IK342" s="11"/>
      <c r="IL342" s="11"/>
      <c r="IM342" s="11"/>
      <c r="IN342" s="11"/>
      <c r="IO342" s="11"/>
      <c r="IP342" s="11"/>
      <c r="IQ342" s="11"/>
      <c r="IR342" s="11"/>
      <c r="IS342" s="11"/>
      <c r="IT342" s="11"/>
      <c r="IU342" s="11"/>
      <c r="IV342" s="11"/>
      <c r="IW342" s="11"/>
      <c r="IX342" s="11"/>
      <c r="IY342" s="11"/>
      <c r="IZ342" s="11"/>
      <c r="JA342" s="11"/>
      <c r="JB342" s="11"/>
      <c r="JC342" s="11"/>
      <c r="JD342" s="11"/>
      <c r="JE342" s="11"/>
      <c r="JF342" s="11"/>
      <c r="JG342" s="11"/>
      <c r="JH342" s="11"/>
      <c r="JI342" s="11"/>
      <c r="JJ342" s="11"/>
      <c r="JK342" s="11"/>
      <c r="JL342" s="11"/>
      <c r="JM342" s="11"/>
      <c r="JN342" s="11"/>
      <c r="JO342" s="11"/>
      <c r="JP342" s="11"/>
      <c r="JQ342" s="11"/>
      <c r="JR342" s="11"/>
      <c r="JS342" s="11"/>
      <c r="JT342" s="11"/>
      <c r="JU342" s="11"/>
      <c r="JV342" s="11"/>
      <c r="JW342" s="11"/>
      <c r="JX342" s="11"/>
      <c r="JY342" s="11"/>
      <c r="JZ342" s="11"/>
      <c r="KA342" s="11"/>
      <c r="KB342" s="11"/>
      <c r="KC342" s="11"/>
      <c r="KD342" s="11"/>
      <c r="KE342" s="11"/>
      <c r="KF342" s="11"/>
      <c r="KG342" s="11"/>
      <c r="KH342" s="11"/>
      <c r="KI342" s="11"/>
      <c r="KJ342" s="11"/>
      <c r="KK342" s="11"/>
      <c r="KL342" s="11"/>
      <c r="KM342" s="11"/>
      <c r="KN342" s="11"/>
      <c r="KO342" s="11"/>
      <c r="KP342" s="11"/>
      <c r="KQ342" s="11"/>
      <c r="KR342" s="11"/>
      <c r="KS342" s="11"/>
      <c r="KT342" s="11"/>
      <c r="KU342" s="11"/>
    </row>
    <row r="343" spans="1:307" ht="44.25" customHeight="1" x14ac:dyDescent="0.2">
      <c r="A343" s="160"/>
      <c r="B343" s="161"/>
      <c r="C343" s="162"/>
      <c r="D343" s="163"/>
      <c r="E343" s="201"/>
      <c r="F343" s="202"/>
      <c r="G343" s="164" t="str">
        <f t="shared" si="29"/>
        <v/>
      </c>
      <c r="H343" s="203"/>
      <c r="I343" s="204"/>
      <c r="J343" s="208"/>
      <c r="K343" s="206"/>
      <c r="L343" s="207"/>
      <c r="M343" s="165" t="str">
        <f t="shared" si="26"/>
        <v/>
      </c>
      <c r="N343" s="165" t="str">
        <f t="shared" si="27"/>
        <v/>
      </c>
      <c r="O343" s="210"/>
      <c r="P343" s="243"/>
      <c r="Q343" s="211"/>
      <c r="R343" s="212"/>
      <c r="S343" s="212"/>
      <c r="T343" s="212"/>
      <c r="U343" s="166"/>
      <c r="V343" s="17"/>
      <c r="W343" s="17" t="str">
        <f t="shared" si="28"/>
        <v/>
      </c>
      <c r="X343" s="8"/>
      <c r="Y343" s="8"/>
      <c r="Z343" s="8"/>
      <c r="AA343" s="131"/>
      <c r="AB343" s="105"/>
      <c r="AC343" s="105"/>
      <c r="AD343" s="167" t="str">
        <f t="shared" si="30"/>
        <v/>
      </c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  <c r="IF343" s="11"/>
      <c r="IG343" s="11"/>
      <c r="IH343" s="11"/>
      <c r="II343" s="11"/>
      <c r="IJ343" s="11"/>
      <c r="IK343" s="11"/>
      <c r="IL343" s="11"/>
      <c r="IM343" s="11"/>
      <c r="IN343" s="11"/>
      <c r="IO343" s="11"/>
      <c r="IP343" s="11"/>
      <c r="IQ343" s="11"/>
      <c r="IR343" s="11"/>
      <c r="IS343" s="11"/>
      <c r="IT343" s="11"/>
      <c r="IU343" s="11"/>
      <c r="IV343" s="11"/>
      <c r="IW343" s="11"/>
      <c r="IX343" s="11"/>
      <c r="IY343" s="11"/>
      <c r="IZ343" s="11"/>
      <c r="JA343" s="11"/>
      <c r="JB343" s="11"/>
      <c r="JC343" s="11"/>
      <c r="JD343" s="11"/>
      <c r="JE343" s="11"/>
      <c r="JF343" s="11"/>
      <c r="JG343" s="11"/>
      <c r="JH343" s="11"/>
      <c r="JI343" s="11"/>
      <c r="JJ343" s="11"/>
      <c r="JK343" s="11"/>
      <c r="JL343" s="11"/>
      <c r="JM343" s="11"/>
      <c r="JN343" s="11"/>
      <c r="JO343" s="11"/>
      <c r="JP343" s="11"/>
      <c r="JQ343" s="11"/>
      <c r="JR343" s="11"/>
      <c r="JS343" s="11"/>
      <c r="JT343" s="11"/>
      <c r="JU343" s="11"/>
      <c r="JV343" s="11"/>
      <c r="JW343" s="11"/>
      <c r="JX343" s="11"/>
      <c r="JY343" s="11"/>
      <c r="JZ343" s="11"/>
      <c r="KA343" s="11"/>
      <c r="KB343" s="11"/>
      <c r="KC343" s="11"/>
      <c r="KD343" s="11"/>
      <c r="KE343" s="11"/>
      <c r="KF343" s="11"/>
      <c r="KG343" s="11"/>
      <c r="KH343" s="11"/>
      <c r="KI343" s="11"/>
      <c r="KJ343" s="11"/>
      <c r="KK343" s="11"/>
      <c r="KL343" s="11"/>
      <c r="KM343" s="11"/>
      <c r="KN343" s="11"/>
      <c r="KO343" s="11"/>
      <c r="KP343" s="11"/>
      <c r="KQ343" s="11"/>
      <c r="KR343" s="11"/>
      <c r="KS343" s="11"/>
      <c r="KT343" s="11"/>
      <c r="KU343" s="11"/>
    </row>
    <row r="344" spans="1:307" ht="44.25" customHeight="1" x14ac:dyDescent="0.2">
      <c r="A344" s="160"/>
      <c r="B344" s="161"/>
      <c r="C344" s="162"/>
      <c r="D344" s="163"/>
      <c r="E344" s="201"/>
      <c r="F344" s="202"/>
      <c r="G344" s="164" t="str">
        <f t="shared" si="29"/>
        <v/>
      </c>
      <c r="H344" s="203"/>
      <c r="I344" s="204"/>
      <c r="J344" s="208"/>
      <c r="K344" s="206"/>
      <c r="L344" s="207"/>
      <c r="M344" s="165" t="str">
        <f t="shared" si="26"/>
        <v/>
      </c>
      <c r="N344" s="165" t="str">
        <f t="shared" si="27"/>
        <v/>
      </c>
      <c r="O344" s="210"/>
      <c r="P344" s="243"/>
      <c r="Q344" s="211"/>
      <c r="R344" s="212"/>
      <c r="S344" s="212"/>
      <c r="T344" s="212"/>
      <c r="U344" s="166"/>
      <c r="V344" s="17"/>
      <c r="W344" s="17" t="str">
        <f t="shared" si="28"/>
        <v/>
      </c>
      <c r="X344" s="8"/>
      <c r="Y344" s="8"/>
      <c r="Z344" s="8"/>
      <c r="AA344" s="131"/>
      <c r="AB344" s="105"/>
      <c r="AC344" s="105"/>
      <c r="AD344" s="167" t="str">
        <f t="shared" si="30"/>
        <v/>
      </c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  <c r="IF344" s="11"/>
      <c r="IG344" s="11"/>
      <c r="IH344" s="11"/>
      <c r="II344" s="11"/>
      <c r="IJ344" s="11"/>
      <c r="IK344" s="11"/>
      <c r="IL344" s="11"/>
      <c r="IM344" s="11"/>
      <c r="IN344" s="11"/>
      <c r="IO344" s="11"/>
      <c r="IP344" s="11"/>
      <c r="IQ344" s="11"/>
      <c r="IR344" s="11"/>
      <c r="IS344" s="11"/>
      <c r="IT344" s="11"/>
      <c r="IU344" s="11"/>
      <c r="IV344" s="11"/>
      <c r="IW344" s="11"/>
      <c r="IX344" s="11"/>
      <c r="IY344" s="11"/>
      <c r="IZ344" s="11"/>
      <c r="JA344" s="11"/>
      <c r="JB344" s="11"/>
      <c r="JC344" s="11"/>
      <c r="JD344" s="11"/>
      <c r="JE344" s="11"/>
      <c r="JF344" s="11"/>
      <c r="JG344" s="11"/>
      <c r="JH344" s="11"/>
      <c r="JI344" s="11"/>
      <c r="JJ344" s="11"/>
      <c r="JK344" s="11"/>
      <c r="JL344" s="11"/>
      <c r="JM344" s="11"/>
      <c r="JN344" s="11"/>
      <c r="JO344" s="11"/>
      <c r="JP344" s="11"/>
      <c r="JQ344" s="11"/>
      <c r="JR344" s="11"/>
      <c r="JS344" s="11"/>
      <c r="JT344" s="11"/>
      <c r="JU344" s="11"/>
      <c r="JV344" s="11"/>
      <c r="JW344" s="11"/>
      <c r="JX344" s="11"/>
      <c r="JY344" s="11"/>
      <c r="JZ344" s="11"/>
      <c r="KA344" s="11"/>
      <c r="KB344" s="11"/>
      <c r="KC344" s="11"/>
      <c r="KD344" s="11"/>
      <c r="KE344" s="11"/>
      <c r="KF344" s="11"/>
      <c r="KG344" s="11"/>
      <c r="KH344" s="11"/>
      <c r="KI344" s="11"/>
      <c r="KJ344" s="11"/>
      <c r="KK344" s="11"/>
      <c r="KL344" s="11"/>
      <c r="KM344" s="11"/>
      <c r="KN344" s="11"/>
      <c r="KO344" s="11"/>
      <c r="KP344" s="11"/>
      <c r="KQ344" s="11"/>
      <c r="KR344" s="11"/>
      <c r="KS344" s="11"/>
      <c r="KT344" s="11"/>
      <c r="KU344" s="11"/>
    </row>
    <row r="345" spans="1:307" ht="44.25" customHeight="1" x14ac:dyDescent="0.2">
      <c r="A345" s="160"/>
      <c r="B345" s="161"/>
      <c r="C345" s="162"/>
      <c r="D345" s="163"/>
      <c r="E345" s="201"/>
      <c r="F345" s="202"/>
      <c r="G345" s="164" t="str">
        <f t="shared" si="29"/>
        <v/>
      </c>
      <c r="H345" s="203"/>
      <c r="I345" s="204"/>
      <c r="J345" s="208"/>
      <c r="K345" s="206"/>
      <c r="L345" s="207"/>
      <c r="M345" s="165" t="str">
        <f t="shared" si="26"/>
        <v/>
      </c>
      <c r="N345" s="165" t="str">
        <f t="shared" si="27"/>
        <v/>
      </c>
      <c r="O345" s="210"/>
      <c r="P345" s="243"/>
      <c r="Q345" s="211"/>
      <c r="R345" s="212"/>
      <c r="S345" s="212"/>
      <c r="T345" s="212"/>
      <c r="U345" s="166"/>
      <c r="V345" s="17"/>
      <c r="W345" s="17" t="str">
        <f t="shared" si="28"/>
        <v/>
      </c>
      <c r="X345" s="8"/>
      <c r="Y345" s="8"/>
      <c r="Z345" s="8"/>
      <c r="AA345" s="131"/>
      <c r="AB345" s="105"/>
      <c r="AC345" s="105"/>
      <c r="AD345" s="167" t="str">
        <f t="shared" si="30"/>
        <v/>
      </c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  <c r="IF345" s="11"/>
      <c r="IG345" s="11"/>
      <c r="IH345" s="11"/>
      <c r="II345" s="11"/>
      <c r="IJ345" s="11"/>
      <c r="IK345" s="11"/>
      <c r="IL345" s="11"/>
      <c r="IM345" s="11"/>
      <c r="IN345" s="11"/>
      <c r="IO345" s="11"/>
      <c r="IP345" s="11"/>
      <c r="IQ345" s="11"/>
      <c r="IR345" s="11"/>
      <c r="IS345" s="11"/>
      <c r="IT345" s="11"/>
      <c r="IU345" s="11"/>
      <c r="IV345" s="11"/>
      <c r="IW345" s="11"/>
      <c r="IX345" s="11"/>
      <c r="IY345" s="11"/>
      <c r="IZ345" s="11"/>
      <c r="JA345" s="11"/>
      <c r="JB345" s="11"/>
      <c r="JC345" s="11"/>
      <c r="JD345" s="11"/>
      <c r="JE345" s="11"/>
      <c r="JF345" s="11"/>
      <c r="JG345" s="11"/>
      <c r="JH345" s="11"/>
      <c r="JI345" s="11"/>
      <c r="JJ345" s="11"/>
      <c r="JK345" s="11"/>
      <c r="JL345" s="11"/>
      <c r="JM345" s="11"/>
      <c r="JN345" s="11"/>
      <c r="JO345" s="11"/>
      <c r="JP345" s="11"/>
      <c r="JQ345" s="11"/>
      <c r="JR345" s="11"/>
      <c r="JS345" s="11"/>
      <c r="JT345" s="11"/>
      <c r="JU345" s="11"/>
      <c r="JV345" s="11"/>
      <c r="JW345" s="11"/>
      <c r="JX345" s="11"/>
      <c r="JY345" s="11"/>
      <c r="JZ345" s="11"/>
      <c r="KA345" s="11"/>
      <c r="KB345" s="11"/>
      <c r="KC345" s="11"/>
      <c r="KD345" s="11"/>
      <c r="KE345" s="11"/>
      <c r="KF345" s="11"/>
      <c r="KG345" s="11"/>
      <c r="KH345" s="11"/>
      <c r="KI345" s="11"/>
      <c r="KJ345" s="11"/>
      <c r="KK345" s="11"/>
      <c r="KL345" s="11"/>
      <c r="KM345" s="11"/>
      <c r="KN345" s="11"/>
      <c r="KO345" s="11"/>
      <c r="KP345" s="11"/>
      <c r="KQ345" s="11"/>
      <c r="KR345" s="11"/>
      <c r="KS345" s="11"/>
      <c r="KT345" s="11"/>
      <c r="KU345" s="11"/>
    </row>
    <row r="346" spans="1:307" ht="44.25" customHeight="1" x14ac:dyDescent="0.2">
      <c r="A346" s="160"/>
      <c r="B346" s="161"/>
      <c r="C346" s="162"/>
      <c r="D346" s="163"/>
      <c r="E346" s="201"/>
      <c r="F346" s="202"/>
      <c r="G346" s="164" t="str">
        <f t="shared" si="29"/>
        <v/>
      </c>
      <c r="H346" s="203"/>
      <c r="I346" s="204"/>
      <c r="J346" s="208"/>
      <c r="K346" s="206"/>
      <c r="L346" s="207"/>
      <c r="M346" s="165" t="str">
        <f t="shared" si="26"/>
        <v/>
      </c>
      <c r="N346" s="165" t="str">
        <f t="shared" si="27"/>
        <v/>
      </c>
      <c r="O346" s="210"/>
      <c r="P346" s="243"/>
      <c r="Q346" s="211"/>
      <c r="R346" s="212"/>
      <c r="S346" s="212"/>
      <c r="T346" s="212"/>
      <c r="U346" s="166"/>
      <c r="V346" s="17"/>
      <c r="W346" s="17" t="str">
        <f t="shared" si="28"/>
        <v/>
      </c>
      <c r="X346" s="8"/>
      <c r="Y346" s="8"/>
      <c r="Z346" s="8"/>
      <c r="AA346" s="131"/>
      <c r="AB346" s="105"/>
      <c r="AC346" s="105"/>
      <c r="AD346" s="167" t="str">
        <f t="shared" si="30"/>
        <v/>
      </c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  <c r="IF346" s="11"/>
      <c r="IG346" s="11"/>
      <c r="IH346" s="11"/>
      <c r="II346" s="11"/>
      <c r="IJ346" s="11"/>
      <c r="IK346" s="11"/>
      <c r="IL346" s="11"/>
      <c r="IM346" s="11"/>
      <c r="IN346" s="11"/>
      <c r="IO346" s="11"/>
      <c r="IP346" s="11"/>
      <c r="IQ346" s="11"/>
      <c r="IR346" s="11"/>
      <c r="IS346" s="11"/>
      <c r="IT346" s="11"/>
      <c r="IU346" s="11"/>
      <c r="IV346" s="11"/>
      <c r="IW346" s="11"/>
      <c r="IX346" s="11"/>
      <c r="IY346" s="11"/>
      <c r="IZ346" s="11"/>
      <c r="JA346" s="11"/>
      <c r="JB346" s="11"/>
      <c r="JC346" s="11"/>
      <c r="JD346" s="11"/>
      <c r="JE346" s="11"/>
      <c r="JF346" s="11"/>
      <c r="JG346" s="11"/>
      <c r="JH346" s="11"/>
      <c r="JI346" s="11"/>
      <c r="JJ346" s="11"/>
      <c r="JK346" s="11"/>
      <c r="JL346" s="11"/>
      <c r="JM346" s="11"/>
      <c r="JN346" s="11"/>
      <c r="JO346" s="11"/>
      <c r="JP346" s="11"/>
      <c r="JQ346" s="11"/>
      <c r="JR346" s="11"/>
      <c r="JS346" s="11"/>
      <c r="JT346" s="11"/>
      <c r="JU346" s="11"/>
      <c r="JV346" s="11"/>
      <c r="JW346" s="11"/>
      <c r="JX346" s="11"/>
      <c r="JY346" s="11"/>
      <c r="JZ346" s="11"/>
      <c r="KA346" s="11"/>
      <c r="KB346" s="11"/>
      <c r="KC346" s="11"/>
      <c r="KD346" s="11"/>
      <c r="KE346" s="11"/>
      <c r="KF346" s="11"/>
      <c r="KG346" s="11"/>
      <c r="KH346" s="11"/>
      <c r="KI346" s="11"/>
      <c r="KJ346" s="11"/>
      <c r="KK346" s="11"/>
      <c r="KL346" s="11"/>
      <c r="KM346" s="11"/>
      <c r="KN346" s="11"/>
      <c r="KO346" s="11"/>
      <c r="KP346" s="11"/>
      <c r="KQ346" s="11"/>
      <c r="KR346" s="11"/>
      <c r="KS346" s="11"/>
      <c r="KT346" s="11"/>
      <c r="KU346" s="11"/>
    </row>
    <row r="347" spans="1:307" ht="44.25" customHeight="1" x14ac:dyDescent="0.2">
      <c r="A347" s="160"/>
      <c r="B347" s="161"/>
      <c r="C347" s="162"/>
      <c r="D347" s="163"/>
      <c r="E347" s="201"/>
      <c r="F347" s="202"/>
      <c r="G347" s="164" t="str">
        <f t="shared" si="29"/>
        <v/>
      </c>
      <c r="H347" s="203"/>
      <c r="I347" s="204"/>
      <c r="J347" s="208"/>
      <c r="K347" s="206"/>
      <c r="L347" s="207"/>
      <c r="M347" s="165" t="str">
        <f t="shared" si="26"/>
        <v/>
      </c>
      <c r="N347" s="165" t="str">
        <f t="shared" si="27"/>
        <v/>
      </c>
      <c r="O347" s="210"/>
      <c r="P347" s="243"/>
      <c r="Q347" s="211"/>
      <c r="R347" s="212"/>
      <c r="S347" s="212"/>
      <c r="T347" s="212"/>
      <c r="U347" s="166"/>
      <c r="V347" s="17"/>
      <c r="W347" s="17" t="str">
        <f t="shared" si="28"/>
        <v/>
      </c>
      <c r="X347" s="8"/>
      <c r="Y347" s="8"/>
      <c r="Z347" s="8"/>
      <c r="AA347" s="131"/>
      <c r="AB347" s="105"/>
      <c r="AC347" s="105"/>
      <c r="AD347" s="167" t="str">
        <f t="shared" si="30"/>
        <v/>
      </c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/>
      <c r="IJ347" s="11"/>
      <c r="IK347" s="11"/>
      <c r="IL347" s="11"/>
      <c r="IM347" s="11"/>
      <c r="IN347" s="11"/>
      <c r="IO347" s="11"/>
      <c r="IP347" s="11"/>
      <c r="IQ347" s="11"/>
      <c r="IR347" s="11"/>
      <c r="IS347" s="11"/>
      <c r="IT347" s="11"/>
      <c r="IU347" s="11"/>
      <c r="IV347" s="11"/>
      <c r="IW347" s="11"/>
      <c r="IX347" s="11"/>
      <c r="IY347" s="11"/>
      <c r="IZ347" s="11"/>
      <c r="JA347" s="11"/>
      <c r="JB347" s="11"/>
      <c r="JC347" s="11"/>
      <c r="JD347" s="11"/>
      <c r="JE347" s="11"/>
      <c r="JF347" s="11"/>
      <c r="JG347" s="11"/>
      <c r="JH347" s="11"/>
      <c r="JI347" s="11"/>
      <c r="JJ347" s="11"/>
      <c r="JK347" s="11"/>
      <c r="JL347" s="11"/>
      <c r="JM347" s="11"/>
      <c r="JN347" s="11"/>
      <c r="JO347" s="11"/>
      <c r="JP347" s="11"/>
      <c r="JQ347" s="11"/>
      <c r="JR347" s="11"/>
      <c r="JS347" s="11"/>
      <c r="JT347" s="11"/>
      <c r="JU347" s="11"/>
      <c r="JV347" s="11"/>
      <c r="JW347" s="11"/>
      <c r="JX347" s="11"/>
      <c r="JY347" s="11"/>
      <c r="JZ347" s="11"/>
      <c r="KA347" s="11"/>
      <c r="KB347" s="11"/>
      <c r="KC347" s="11"/>
      <c r="KD347" s="11"/>
      <c r="KE347" s="11"/>
      <c r="KF347" s="11"/>
      <c r="KG347" s="11"/>
      <c r="KH347" s="11"/>
      <c r="KI347" s="11"/>
      <c r="KJ347" s="11"/>
      <c r="KK347" s="11"/>
      <c r="KL347" s="11"/>
      <c r="KM347" s="11"/>
      <c r="KN347" s="11"/>
      <c r="KO347" s="11"/>
      <c r="KP347" s="11"/>
      <c r="KQ347" s="11"/>
      <c r="KR347" s="11"/>
      <c r="KS347" s="11"/>
      <c r="KT347" s="11"/>
      <c r="KU347" s="11"/>
    </row>
    <row r="348" spans="1:307" ht="44.25" customHeight="1" x14ac:dyDescent="0.2">
      <c r="A348" s="160"/>
      <c r="B348" s="161"/>
      <c r="C348" s="162"/>
      <c r="D348" s="163"/>
      <c r="E348" s="201"/>
      <c r="F348" s="202"/>
      <c r="G348" s="164" t="str">
        <f t="shared" si="29"/>
        <v/>
      </c>
      <c r="H348" s="203"/>
      <c r="I348" s="204"/>
      <c r="J348" s="208"/>
      <c r="K348" s="206"/>
      <c r="L348" s="207"/>
      <c r="M348" s="165" t="str">
        <f t="shared" si="26"/>
        <v/>
      </c>
      <c r="N348" s="165" t="str">
        <f t="shared" si="27"/>
        <v/>
      </c>
      <c r="O348" s="210"/>
      <c r="P348" s="243"/>
      <c r="Q348" s="211"/>
      <c r="R348" s="212"/>
      <c r="S348" s="212"/>
      <c r="T348" s="212"/>
      <c r="U348" s="166"/>
      <c r="V348" s="17"/>
      <c r="W348" s="17" t="str">
        <f t="shared" si="28"/>
        <v/>
      </c>
      <c r="X348" s="8"/>
      <c r="Y348" s="8"/>
      <c r="Z348" s="8"/>
      <c r="AA348" s="131"/>
      <c r="AB348" s="105"/>
      <c r="AC348" s="105"/>
      <c r="AD348" s="167" t="str">
        <f t="shared" si="30"/>
        <v/>
      </c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  <c r="IF348" s="11"/>
      <c r="IG348" s="11"/>
      <c r="IH348" s="11"/>
      <c r="II348" s="11"/>
      <c r="IJ348" s="11"/>
      <c r="IK348" s="11"/>
      <c r="IL348" s="11"/>
      <c r="IM348" s="11"/>
      <c r="IN348" s="11"/>
      <c r="IO348" s="11"/>
      <c r="IP348" s="11"/>
      <c r="IQ348" s="11"/>
      <c r="IR348" s="11"/>
      <c r="IS348" s="11"/>
      <c r="IT348" s="11"/>
      <c r="IU348" s="11"/>
      <c r="IV348" s="11"/>
      <c r="IW348" s="11"/>
      <c r="IX348" s="11"/>
      <c r="IY348" s="11"/>
      <c r="IZ348" s="11"/>
      <c r="JA348" s="11"/>
      <c r="JB348" s="11"/>
      <c r="JC348" s="11"/>
      <c r="JD348" s="11"/>
      <c r="JE348" s="11"/>
      <c r="JF348" s="11"/>
      <c r="JG348" s="11"/>
      <c r="JH348" s="11"/>
      <c r="JI348" s="11"/>
      <c r="JJ348" s="11"/>
      <c r="JK348" s="11"/>
      <c r="JL348" s="11"/>
      <c r="JM348" s="11"/>
      <c r="JN348" s="11"/>
      <c r="JO348" s="11"/>
      <c r="JP348" s="11"/>
      <c r="JQ348" s="11"/>
      <c r="JR348" s="11"/>
      <c r="JS348" s="11"/>
      <c r="JT348" s="11"/>
      <c r="JU348" s="11"/>
      <c r="JV348" s="11"/>
      <c r="JW348" s="11"/>
      <c r="JX348" s="11"/>
      <c r="JY348" s="11"/>
      <c r="JZ348" s="11"/>
      <c r="KA348" s="11"/>
      <c r="KB348" s="11"/>
      <c r="KC348" s="11"/>
      <c r="KD348" s="11"/>
      <c r="KE348" s="11"/>
      <c r="KF348" s="11"/>
      <c r="KG348" s="11"/>
      <c r="KH348" s="11"/>
      <c r="KI348" s="11"/>
      <c r="KJ348" s="11"/>
      <c r="KK348" s="11"/>
      <c r="KL348" s="11"/>
      <c r="KM348" s="11"/>
      <c r="KN348" s="11"/>
      <c r="KO348" s="11"/>
      <c r="KP348" s="11"/>
      <c r="KQ348" s="11"/>
      <c r="KR348" s="11"/>
      <c r="KS348" s="11"/>
      <c r="KT348" s="11"/>
      <c r="KU348" s="11"/>
    </row>
    <row r="349" spans="1:307" ht="44.25" customHeight="1" x14ac:dyDescent="0.2">
      <c r="A349" s="160"/>
      <c r="B349" s="161"/>
      <c r="C349" s="162"/>
      <c r="D349" s="163"/>
      <c r="E349" s="201"/>
      <c r="F349" s="202"/>
      <c r="G349" s="164" t="str">
        <f t="shared" si="29"/>
        <v/>
      </c>
      <c r="H349" s="203"/>
      <c r="I349" s="204"/>
      <c r="J349" s="208"/>
      <c r="K349" s="206"/>
      <c r="L349" s="207"/>
      <c r="M349" s="165" t="str">
        <f t="shared" si="26"/>
        <v/>
      </c>
      <c r="N349" s="165" t="str">
        <f t="shared" si="27"/>
        <v/>
      </c>
      <c r="O349" s="210"/>
      <c r="P349" s="243"/>
      <c r="Q349" s="211"/>
      <c r="R349" s="212"/>
      <c r="S349" s="212"/>
      <c r="T349" s="212"/>
      <c r="U349" s="166"/>
      <c r="V349" s="17"/>
      <c r="W349" s="17" t="str">
        <f t="shared" si="28"/>
        <v/>
      </c>
      <c r="X349" s="8"/>
      <c r="Y349" s="8"/>
      <c r="Z349" s="8"/>
      <c r="AA349" s="131"/>
      <c r="AB349" s="105"/>
      <c r="AC349" s="105"/>
      <c r="AD349" s="167" t="str">
        <f t="shared" si="30"/>
        <v/>
      </c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  <c r="IE349" s="11"/>
      <c r="IF349" s="11"/>
      <c r="IG349" s="11"/>
      <c r="IH349" s="11"/>
      <c r="II349" s="11"/>
      <c r="IJ349" s="11"/>
      <c r="IK349" s="11"/>
      <c r="IL349" s="11"/>
      <c r="IM349" s="11"/>
      <c r="IN349" s="11"/>
      <c r="IO349" s="11"/>
      <c r="IP349" s="11"/>
      <c r="IQ349" s="11"/>
      <c r="IR349" s="11"/>
      <c r="IS349" s="11"/>
      <c r="IT349" s="11"/>
      <c r="IU349" s="11"/>
      <c r="IV349" s="11"/>
      <c r="IW349" s="11"/>
      <c r="IX349" s="11"/>
      <c r="IY349" s="11"/>
      <c r="IZ349" s="11"/>
      <c r="JA349" s="11"/>
      <c r="JB349" s="11"/>
      <c r="JC349" s="11"/>
      <c r="JD349" s="11"/>
      <c r="JE349" s="11"/>
      <c r="JF349" s="11"/>
      <c r="JG349" s="11"/>
      <c r="JH349" s="11"/>
      <c r="JI349" s="11"/>
      <c r="JJ349" s="11"/>
      <c r="JK349" s="11"/>
      <c r="JL349" s="11"/>
      <c r="JM349" s="11"/>
      <c r="JN349" s="11"/>
      <c r="JO349" s="11"/>
      <c r="JP349" s="11"/>
      <c r="JQ349" s="11"/>
      <c r="JR349" s="11"/>
      <c r="JS349" s="11"/>
      <c r="JT349" s="11"/>
      <c r="JU349" s="11"/>
      <c r="JV349" s="11"/>
      <c r="JW349" s="11"/>
      <c r="JX349" s="11"/>
      <c r="JY349" s="11"/>
      <c r="JZ349" s="11"/>
      <c r="KA349" s="11"/>
      <c r="KB349" s="11"/>
      <c r="KC349" s="11"/>
      <c r="KD349" s="11"/>
      <c r="KE349" s="11"/>
      <c r="KF349" s="11"/>
      <c r="KG349" s="11"/>
      <c r="KH349" s="11"/>
      <c r="KI349" s="11"/>
      <c r="KJ349" s="11"/>
      <c r="KK349" s="11"/>
      <c r="KL349" s="11"/>
      <c r="KM349" s="11"/>
      <c r="KN349" s="11"/>
      <c r="KO349" s="11"/>
      <c r="KP349" s="11"/>
      <c r="KQ349" s="11"/>
      <c r="KR349" s="11"/>
      <c r="KS349" s="11"/>
      <c r="KT349" s="11"/>
      <c r="KU349" s="11"/>
    </row>
    <row r="350" spans="1:307" ht="44.25" customHeight="1" x14ac:dyDescent="0.2">
      <c r="A350" s="160"/>
      <c r="B350" s="161"/>
      <c r="C350" s="162"/>
      <c r="D350" s="163"/>
      <c r="E350" s="201"/>
      <c r="F350" s="202"/>
      <c r="G350" s="164" t="str">
        <f t="shared" si="29"/>
        <v/>
      </c>
      <c r="H350" s="203"/>
      <c r="I350" s="204"/>
      <c r="J350" s="208"/>
      <c r="K350" s="206"/>
      <c r="L350" s="207"/>
      <c r="M350" s="165" t="str">
        <f t="shared" si="26"/>
        <v/>
      </c>
      <c r="N350" s="165" t="str">
        <f t="shared" si="27"/>
        <v/>
      </c>
      <c r="O350" s="210"/>
      <c r="P350" s="243"/>
      <c r="Q350" s="211"/>
      <c r="R350" s="212"/>
      <c r="S350" s="212"/>
      <c r="T350" s="212"/>
      <c r="U350" s="166"/>
      <c r="V350" s="17"/>
      <c r="W350" s="17" t="str">
        <f t="shared" si="28"/>
        <v/>
      </c>
      <c r="X350" s="8"/>
      <c r="Y350" s="8"/>
      <c r="Z350" s="8"/>
      <c r="AA350" s="131"/>
      <c r="AB350" s="105"/>
      <c r="AC350" s="105"/>
      <c r="AD350" s="167" t="str">
        <f t="shared" si="30"/>
        <v/>
      </c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  <c r="IF350" s="11"/>
      <c r="IG350" s="11"/>
      <c r="IH350" s="11"/>
      <c r="II350" s="11"/>
      <c r="IJ350" s="11"/>
      <c r="IK350" s="11"/>
      <c r="IL350" s="11"/>
      <c r="IM350" s="11"/>
      <c r="IN350" s="11"/>
      <c r="IO350" s="11"/>
      <c r="IP350" s="11"/>
      <c r="IQ350" s="11"/>
      <c r="IR350" s="11"/>
      <c r="IS350" s="11"/>
      <c r="IT350" s="11"/>
      <c r="IU350" s="11"/>
      <c r="IV350" s="11"/>
      <c r="IW350" s="11"/>
      <c r="IX350" s="11"/>
      <c r="IY350" s="11"/>
      <c r="IZ350" s="11"/>
      <c r="JA350" s="11"/>
      <c r="JB350" s="11"/>
      <c r="JC350" s="11"/>
      <c r="JD350" s="11"/>
      <c r="JE350" s="11"/>
      <c r="JF350" s="11"/>
      <c r="JG350" s="11"/>
      <c r="JH350" s="11"/>
      <c r="JI350" s="11"/>
      <c r="JJ350" s="11"/>
      <c r="JK350" s="11"/>
      <c r="JL350" s="11"/>
      <c r="JM350" s="11"/>
      <c r="JN350" s="11"/>
      <c r="JO350" s="11"/>
      <c r="JP350" s="11"/>
      <c r="JQ350" s="11"/>
      <c r="JR350" s="11"/>
      <c r="JS350" s="11"/>
      <c r="JT350" s="11"/>
      <c r="JU350" s="11"/>
      <c r="JV350" s="11"/>
      <c r="JW350" s="11"/>
      <c r="JX350" s="11"/>
      <c r="JY350" s="11"/>
      <c r="JZ350" s="11"/>
      <c r="KA350" s="11"/>
      <c r="KB350" s="11"/>
      <c r="KC350" s="11"/>
      <c r="KD350" s="11"/>
      <c r="KE350" s="11"/>
      <c r="KF350" s="11"/>
      <c r="KG350" s="11"/>
      <c r="KH350" s="11"/>
      <c r="KI350" s="11"/>
      <c r="KJ350" s="11"/>
      <c r="KK350" s="11"/>
      <c r="KL350" s="11"/>
      <c r="KM350" s="11"/>
      <c r="KN350" s="11"/>
      <c r="KO350" s="11"/>
      <c r="KP350" s="11"/>
      <c r="KQ350" s="11"/>
      <c r="KR350" s="11"/>
      <c r="KS350" s="11"/>
      <c r="KT350" s="11"/>
      <c r="KU350" s="11"/>
    </row>
    <row r="351" spans="1:307" ht="44.25" customHeight="1" x14ac:dyDescent="0.2">
      <c r="A351" s="160"/>
      <c r="B351" s="161"/>
      <c r="C351" s="162"/>
      <c r="D351" s="163"/>
      <c r="E351" s="201"/>
      <c r="F351" s="202"/>
      <c r="G351" s="164" t="str">
        <f t="shared" si="29"/>
        <v/>
      </c>
      <c r="H351" s="203"/>
      <c r="I351" s="204"/>
      <c r="J351" s="208"/>
      <c r="K351" s="206"/>
      <c r="L351" s="207"/>
      <c r="M351" s="165" t="str">
        <f t="shared" si="26"/>
        <v/>
      </c>
      <c r="N351" s="165" t="str">
        <f t="shared" si="27"/>
        <v/>
      </c>
      <c r="O351" s="210"/>
      <c r="P351" s="243"/>
      <c r="Q351" s="211"/>
      <c r="R351" s="212"/>
      <c r="S351" s="212"/>
      <c r="T351" s="212"/>
      <c r="U351" s="166"/>
      <c r="V351" s="17"/>
      <c r="W351" s="17" t="str">
        <f t="shared" si="28"/>
        <v/>
      </c>
      <c r="X351" s="8"/>
      <c r="Y351" s="8"/>
      <c r="Z351" s="8"/>
      <c r="AA351" s="131"/>
      <c r="AB351" s="105"/>
      <c r="AC351" s="105"/>
      <c r="AD351" s="167" t="str">
        <f t="shared" si="30"/>
        <v/>
      </c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1"/>
      <c r="IP351" s="11"/>
      <c r="IQ351" s="11"/>
      <c r="IR351" s="11"/>
      <c r="IS351" s="11"/>
      <c r="IT351" s="11"/>
      <c r="IU351" s="11"/>
      <c r="IV351" s="11"/>
      <c r="IW351" s="11"/>
      <c r="IX351" s="11"/>
      <c r="IY351" s="11"/>
      <c r="IZ351" s="11"/>
      <c r="JA351" s="11"/>
      <c r="JB351" s="11"/>
      <c r="JC351" s="11"/>
      <c r="JD351" s="11"/>
      <c r="JE351" s="11"/>
      <c r="JF351" s="11"/>
      <c r="JG351" s="11"/>
      <c r="JH351" s="11"/>
      <c r="JI351" s="11"/>
      <c r="JJ351" s="11"/>
      <c r="JK351" s="11"/>
      <c r="JL351" s="11"/>
      <c r="JM351" s="11"/>
      <c r="JN351" s="11"/>
      <c r="JO351" s="11"/>
      <c r="JP351" s="11"/>
      <c r="JQ351" s="11"/>
      <c r="JR351" s="11"/>
      <c r="JS351" s="11"/>
      <c r="JT351" s="11"/>
      <c r="JU351" s="11"/>
      <c r="JV351" s="11"/>
      <c r="JW351" s="11"/>
      <c r="JX351" s="11"/>
      <c r="JY351" s="11"/>
      <c r="JZ351" s="11"/>
      <c r="KA351" s="11"/>
      <c r="KB351" s="11"/>
      <c r="KC351" s="11"/>
      <c r="KD351" s="11"/>
      <c r="KE351" s="11"/>
      <c r="KF351" s="11"/>
      <c r="KG351" s="11"/>
      <c r="KH351" s="11"/>
      <c r="KI351" s="11"/>
      <c r="KJ351" s="11"/>
      <c r="KK351" s="11"/>
      <c r="KL351" s="11"/>
      <c r="KM351" s="11"/>
      <c r="KN351" s="11"/>
      <c r="KO351" s="11"/>
      <c r="KP351" s="11"/>
      <c r="KQ351" s="11"/>
      <c r="KR351" s="11"/>
      <c r="KS351" s="11"/>
      <c r="KT351" s="11"/>
      <c r="KU351" s="11"/>
    </row>
    <row r="352" spans="1:307" ht="44.25" customHeight="1" x14ac:dyDescent="0.2">
      <c r="A352" s="160"/>
      <c r="B352" s="161"/>
      <c r="C352" s="162"/>
      <c r="D352" s="163"/>
      <c r="E352" s="201"/>
      <c r="F352" s="202"/>
      <c r="G352" s="164" t="str">
        <f t="shared" si="29"/>
        <v/>
      </c>
      <c r="H352" s="203"/>
      <c r="I352" s="204"/>
      <c r="J352" s="208"/>
      <c r="K352" s="206"/>
      <c r="L352" s="207"/>
      <c r="M352" s="165" t="str">
        <f t="shared" si="26"/>
        <v/>
      </c>
      <c r="N352" s="165" t="str">
        <f t="shared" si="27"/>
        <v/>
      </c>
      <c r="O352" s="210"/>
      <c r="P352" s="243"/>
      <c r="Q352" s="211"/>
      <c r="R352" s="212"/>
      <c r="S352" s="212"/>
      <c r="T352" s="212"/>
      <c r="U352" s="166"/>
      <c r="V352" s="17"/>
      <c r="W352" s="17" t="str">
        <f t="shared" si="28"/>
        <v/>
      </c>
      <c r="X352" s="8"/>
      <c r="Y352" s="8"/>
      <c r="Z352" s="8"/>
      <c r="AA352" s="131"/>
      <c r="AB352" s="105"/>
      <c r="AC352" s="105"/>
      <c r="AD352" s="167" t="str">
        <f t="shared" si="30"/>
        <v/>
      </c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  <c r="IR352" s="11"/>
      <c r="IS352" s="11"/>
      <c r="IT352" s="11"/>
      <c r="IU352" s="11"/>
      <c r="IV352" s="11"/>
      <c r="IW352" s="11"/>
      <c r="IX352" s="11"/>
      <c r="IY352" s="11"/>
      <c r="IZ352" s="11"/>
      <c r="JA352" s="11"/>
      <c r="JB352" s="11"/>
      <c r="JC352" s="11"/>
      <c r="JD352" s="11"/>
      <c r="JE352" s="11"/>
      <c r="JF352" s="11"/>
      <c r="JG352" s="11"/>
      <c r="JH352" s="11"/>
      <c r="JI352" s="11"/>
      <c r="JJ352" s="11"/>
      <c r="JK352" s="11"/>
      <c r="JL352" s="11"/>
      <c r="JM352" s="11"/>
      <c r="JN352" s="11"/>
      <c r="JO352" s="11"/>
      <c r="JP352" s="11"/>
      <c r="JQ352" s="11"/>
      <c r="JR352" s="11"/>
      <c r="JS352" s="11"/>
      <c r="JT352" s="11"/>
      <c r="JU352" s="11"/>
      <c r="JV352" s="11"/>
      <c r="JW352" s="11"/>
      <c r="JX352" s="11"/>
      <c r="JY352" s="11"/>
      <c r="JZ352" s="11"/>
      <c r="KA352" s="11"/>
      <c r="KB352" s="11"/>
      <c r="KC352" s="11"/>
      <c r="KD352" s="11"/>
      <c r="KE352" s="11"/>
      <c r="KF352" s="11"/>
      <c r="KG352" s="11"/>
      <c r="KH352" s="11"/>
      <c r="KI352" s="11"/>
      <c r="KJ352" s="11"/>
      <c r="KK352" s="11"/>
      <c r="KL352" s="11"/>
      <c r="KM352" s="11"/>
      <c r="KN352" s="11"/>
      <c r="KO352" s="11"/>
      <c r="KP352" s="11"/>
      <c r="KQ352" s="11"/>
      <c r="KR352" s="11"/>
      <c r="KS352" s="11"/>
      <c r="KT352" s="11"/>
      <c r="KU352" s="11"/>
    </row>
    <row r="353" spans="1:307" ht="44.25" customHeight="1" x14ac:dyDescent="0.2">
      <c r="A353" s="160"/>
      <c r="B353" s="161"/>
      <c r="C353" s="162"/>
      <c r="D353" s="163"/>
      <c r="E353" s="201"/>
      <c r="F353" s="202"/>
      <c r="G353" s="164" t="str">
        <f t="shared" si="29"/>
        <v/>
      </c>
      <c r="H353" s="203"/>
      <c r="I353" s="204"/>
      <c r="J353" s="208"/>
      <c r="K353" s="206"/>
      <c r="L353" s="207"/>
      <c r="M353" s="165" t="str">
        <f t="shared" si="26"/>
        <v/>
      </c>
      <c r="N353" s="165" t="str">
        <f t="shared" si="27"/>
        <v/>
      </c>
      <c r="O353" s="210"/>
      <c r="P353" s="243"/>
      <c r="Q353" s="211"/>
      <c r="R353" s="212"/>
      <c r="S353" s="212"/>
      <c r="T353" s="212"/>
      <c r="U353" s="166"/>
      <c r="V353" s="17"/>
      <c r="W353" s="17" t="str">
        <f t="shared" si="28"/>
        <v/>
      </c>
      <c r="X353" s="8"/>
      <c r="Y353" s="8"/>
      <c r="Z353" s="8"/>
      <c r="AA353" s="131"/>
      <c r="AB353" s="105"/>
      <c r="AC353" s="105"/>
      <c r="AD353" s="167" t="str">
        <f t="shared" si="30"/>
        <v/>
      </c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1"/>
      <c r="IP353" s="11"/>
      <c r="IQ353" s="11"/>
      <c r="IR353" s="11"/>
      <c r="IS353" s="11"/>
      <c r="IT353" s="11"/>
      <c r="IU353" s="11"/>
      <c r="IV353" s="11"/>
      <c r="IW353" s="11"/>
      <c r="IX353" s="11"/>
      <c r="IY353" s="11"/>
      <c r="IZ353" s="11"/>
      <c r="JA353" s="11"/>
      <c r="JB353" s="11"/>
      <c r="JC353" s="11"/>
      <c r="JD353" s="11"/>
      <c r="JE353" s="11"/>
      <c r="JF353" s="11"/>
      <c r="JG353" s="11"/>
      <c r="JH353" s="11"/>
      <c r="JI353" s="11"/>
      <c r="JJ353" s="11"/>
      <c r="JK353" s="11"/>
      <c r="JL353" s="11"/>
      <c r="JM353" s="11"/>
      <c r="JN353" s="11"/>
      <c r="JO353" s="11"/>
      <c r="JP353" s="11"/>
      <c r="JQ353" s="11"/>
      <c r="JR353" s="11"/>
      <c r="JS353" s="11"/>
      <c r="JT353" s="11"/>
      <c r="JU353" s="11"/>
      <c r="JV353" s="11"/>
      <c r="JW353" s="11"/>
      <c r="JX353" s="11"/>
      <c r="JY353" s="11"/>
      <c r="JZ353" s="11"/>
      <c r="KA353" s="11"/>
      <c r="KB353" s="11"/>
      <c r="KC353" s="11"/>
      <c r="KD353" s="11"/>
      <c r="KE353" s="11"/>
      <c r="KF353" s="11"/>
      <c r="KG353" s="11"/>
      <c r="KH353" s="11"/>
      <c r="KI353" s="11"/>
      <c r="KJ353" s="11"/>
      <c r="KK353" s="11"/>
      <c r="KL353" s="11"/>
      <c r="KM353" s="11"/>
      <c r="KN353" s="11"/>
      <c r="KO353" s="11"/>
      <c r="KP353" s="11"/>
      <c r="KQ353" s="11"/>
      <c r="KR353" s="11"/>
      <c r="KS353" s="11"/>
      <c r="KT353" s="11"/>
      <c r="KU353" s="11"/>
    </row>
    <row r="354" spans="1:307" ht="44.25" customHeight="1" x14ac:dyDescent="0.2">
      <c r="A354" s="160"/>
      <c r="B354" s="161"/>
      <c r="C354" s="162"/>
      <c r="D354" s="163"/>
      <c r="E354" s="201"/>
      <c r="F354" s="202"/>
      <c r="G354" s="164" t="str">
        <f t="shared" si="29"/>
        <v/>
      </c>
      <c r="H354" s="203"/>
      <c r="I354" s="204"/>
      <c r="J354" s="208"/>
      <c r="K354" s="206"/>
      <c r="L354" s="207"/>
      <c r="M354" s="165" t="str">
        <f t="shared" si="26"/>
        <v/>
      </c>
      <c r="N354" s="165" t="str">
        <f t="shared" si="27"/>
        <v/>
      </c>
      <c r="O354" s="210"/>
      <c r="P354" s="243"/>
      <c r="Q354" s="211"/>
      <c r="R354" s="212"/>
      <c r="S354" s="212"/>
      <c r="T354" s="212"/>
      <c r="U354" s="166"/>
      <c r="V354" s="17"/>
      <c r="W354" s="17" t="str">
        <f t="shared" si="28"/>
        <v/>
      </c>
      <c r="X354" s="8"/>
      <c r="Y354" s="8"/>
      <c r="Z354" s="8"/>
      <c r="AA354" s="131"/>
      <c r="AB354" s="105"/>
      <c r="AC354" s="105"/>
      <c r="AD354" s="167" t="str">
        <f t="shared" si="30"/>
        <v/>
      </c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1"/>
      <c r="IP354" s="11"/>
      <c r="IQ354" s="11"/>
      <c r="IR354" s="11"/>
      <c r="IS354" s="11"/>
      <c r="IT354" s="11"/>
      <c r="IU354" s="11"/>
      <c r="IV354" s="11"/>
      <c r="IW354" s="11"/>
      <c r="IX354" s="11"/>
      <c r="IY354" s="11"/>
      <c r="IZ354" s="11"/>
      <c r="JA354" s="11"/>
      <c r="JB354" s="11"/>
      <c r="JC354" s="11"/>
      <c r="JD354" s="11"/>
      <c r="JE354" s="11"/>
      <c r="JF354" s="11"/>
      <c r="JG354" s="11"/>
      <c r="JH354" s="11"/>
      <c r="JI354" s="11"/>
      <c r="JJ354" s="11"/>
      <c r="JK354" s="11"/>
      <c r="JL354" s="11"/>
      <c r="JM354" s="11"/>
      <c r="JN354" s="11"/>
      <c r="JO354" s="11"/>
      <c r="JP354" s="11"/>
      <c r="JQ354" s="11"/>
      <c r="JR354" s="11"/>
      <c r="JS354" s="11"/>
      <c r="JT354" s="11"/>
      <c r="JU354" s="11"/>
      <c r="JV354" s="11"/>
      <c r="JW354" s="11"/>
      <c r="JX354" s="11"/>
      <c r="JY354" s="11"/>
      <c r="JZ354" s="11"/>
      <c r="KA354" s="11"/>
      <c r="KB354" s="11"/>
      <c r="KC354" s="11"/>
      <c r="KD354" s="11"/>
      <c r="KE354" s="11"/>
      <c r="KF354" s="11"/>
      <c r="KG354" s="11"/>
      <c r="KH354" s="11"/>
      <c r="KI354" s="11"/>
      <c r="KJ354" s="11"/>
      <c r="KK354" s="11"/>
      <c r="KL354" s="11"/>
      <c r="KM354" s="11"/>
      <c r="KN354" s="11"/>
      <c r="KO354" s="11"/>
      <c r="KP354" s="11"/>
      <c r="KQ354" s="11"/>
      <c r="KR354" s="11"/>
      <c r="KS354" s="11"/>
      <c r="KT354" s="11"/>
      <c r="KU354" s="11"/>
    </row>
    <row r="355" spans="1:307" ht="44.25" customHeight="1" x14ac:dyDescent="0.2">
      <c r="A355" s="160"/>
      <c r="B355" s="161"/>
      <c r="C355" s="162"/>
      <c r="D355" s="163"/>
      <c r="E355" s="201"/>
      <c r="F355" s="202"/>
      <c r="G355" s="164" t="str">
        <f t="shared" si="29"/>
        <v/>
      </c>
      <c r="H355" s="203"/>
      <c r="I355" s="204"/>
      <c r="J355" s="208"/>
      <c r="K355" s="206"/>
      <c r="L355" s="207"/>
      <c r="M355" s="165" t="str">
        <f t="shared" si="26"/>
        <v/>
      </c>
      <c r="N355" s="165" t="str">
        <f t="shared" si="27"/>
        <v/>
      </c>
      <c r="O355" s="210"/>
      <c r="P355" s="243"/>
      <c r="Q355" s="211"/>
      <c r="R355" s="212"/>
      <c r="S355" s="212"/>
      <c r="T355" s="212"/>
      <c r="U355" s="166"/>
      <c r="V355" s="17"/>
      <c r="W355" s="17" t="str">
        <f t="shared" si="28"/>
        <v/>
      </c>
      <c r="X355" s="8"/>
      <c r="Y355" s="8"/>
      <c r="Z355" s="8"/>
      <c r="AA355" s="131"/>
      <c r="AB355" s="105"/>
      <c r="AC355" s="105"/>
      <c r="AD355" s="167" t="str">
        <f t="shared" si="30"/>
        <v/>
      </c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1"/>
      <c r="IP355" s="11"/>
      <c r="IQ355" s="11"/>
      <c r="IR355" s="11"/>
      <c r="IS355" s="11"/>
      <c r="IT355" s="11"/>
      <c r="IU355" s="11"/>
      <c r="IV355" s="11"/>
      <c r="IW355" s="11"/>
      <c r="IX355" s="11"/>
      <c r="IY355" s="11"/>
      <c r="IZ355" s="11"/>
      <c r="JA355" s="11"/>
      <c r="JB355" s="11"/>
      <c r="JC355" s="11"/>
      <c r="JD355" s="11"/>
      <c r="JE355" s="11"/>
      <c r="JF355" s="11"/>
      <c r="JG355" s="11"/>
      <c r="JH355" s="11"/>
      <c r="JI355" s="11"/>
      <c r="JJ355" s="11"/>
      <c r="JK355" s="11"/>
      <c r="JL355" s="11"/>
      <c r="JM355" s="11"/>
      <c r="JN355" s="11"/>
      <c r="JO355" s="11"/>
      <c r="JP355" s="11"/>
      <c r="JQ355" s="11"/>
      <c r="JR355" s="11"/>
      <c r="JS355" s="11"/>
      <c r="JT355" s="11"/>
      <c r="JU355" s="11"/>
      <c r="JV355" s="11"/>
      <c r="JW355" s="11"/>
      <c r="JX355" s="11"/>
      <c r="JY355" s="11"/>
      <c r="JZ355" s="11"/>
      <c r="KA355" s="11"/>
      <c r="KB355" s="11"/>
      <c r="KC355" s="11"/>
      <c r="KD355" s="11"/>
      <c r="KE355" s="11"/>
      <c r="KF355" s="11"/>
      <c r="KG355" s="11"/>
      <c r="KH355" s="11"/>
      <c r="KI355" s="11"/>
      <c r="KJ355" s="11"/>
      <c r="KK355" s="11"/>
      <c r="KL355" s="11"/>
      <c r="KM355" s="11"/>
      <c r="KN355" s="11"/>
      <c r="KO355" s="11"/>
      <c r="KP355" s="11"/>
      <c r="KQ355" s="11"/>
      <c r="KR355" s="11"/>
      <c r="KS355" s="11"/>
      <c r="KT355" s="11"/>
      <c r="KU355" s="11"/>
    </row>
    <row r="356" spans="1:307" ht="44.25" customHeight="1" x14ac:dyDescent="0.2">
      <c r="A356" s="160"/>
      <c r="B356" s="161"/>
      <c r="C356" s="162"/>
      <c r="D356" s="163"/>
      <c r="E356" s="201"/>
      <c r="F356" s="202"/>
      <c r="G356" s="164" t="str">
        <f t="shared" si="29"/>
        <v/>
      </c>
      <c r="H356" s="203"/>
      <c r="I356" s="204"/>
      <c r="J356" s="208"/>
      <c r="K356" s="206"/>
      <c r="L356" s="207"/>
      <c r="M356" s="165" t="str">
        <f t="shared" si="26"/>
        <v/>
      </c>
      <c r="N356" s="165" t="str">
        <f t="shared" si="27"/>
        <v/>
      </c>
      <c r="O356" s="210"/>
      <c r="P356" s="243"/>
      <c r="Q356" s="211"/>
      <c r="R356" s="212"/>
      <c r="S356" s="212"/>
      <c r="T356" s="212"/>
      <c r="U356" s="166"/>
      <c r="V356" s="17"/>
      <c r="W356" s="17" t="str">
        <f t="shared" si="28"/>
        <v/>
      </c>
      <c r="X356" s="8"/>
      <c r="Y356" s="8"/>
      <c r="Z356" s="8"/>
      <c r="AA356" s="131"/>
      <c r="AB356" s="105"/>
      <c r="AC356" s="105"/>
      <c r="AD356" s="167" t="str">
        <f t="shared" si="30"/>
        <v/>
      </c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  <c r="IO356" s="11"/>
      <c r="IP356" s="11"/>
      <c r="IQ356" s="11"/>
      <c r="IR356" s="11"/>
      <c r="IS356" s="11"/>
      <c r="IT356" s="11"/>
      <c r="IU356" s="11"/>
      <c r="IV356" s="11"/>
      <c r="IW356" s="11"/>
      <c r="IX356" s="11"/>
      <c r="IY356" s="11"/>
      <c r="IZ356" s="11"/>
      <c r="JA356" s="11"/>
      <c r="JB356" s="11"/>
      <c r="JC356" s="11"/>
      <c r="JD356" s="11"/>
      <c r="JE356" s="11"/>
      <c r="JF356" s="11"/>
      <c r="JG356" s="11"/>
      <c r="JH356" s="11"/>
      <c r="JI356" s="11"/>
      <c r="JJ356" s="11"/>
      <c r="JK356" s="11"/>
      <c r="JL356" s="11"/>
      <c r="JM356" s="11"/>
      <c r="JN356" s="11"/>
      <c r="JO356" s="11"/>
      <c r="JP356" s="11"/>
      <c r="JQ356" s="11"/>
      <c r="JR356" s="11"/>
      <c r="JS356" s="11"/>
      <c r="JT356" s="11"/>
      <c r="JU356" s="11"/>
      <c r="JV356" s="11"/>
      <c r="JW356" s="11"/>
      <c r="JX356" s="11"/>
      <c r="JY356" s="11"/>
      <c r="JZ356" s="11"/>
      <c r="KA356" s="11"/>
      <c r="KB356" s="11"/>
      <c r="KC356" s="11"/>
      <c r="KD356" s="11"/>
      <c r="KE356" s="11"/>
      <c r="KF356" s="11"/>
      <c r="KG356" s="11"/>
      <c r="KH356" s="11"/>
      <c r="KI356" s="11"/>
      <c r="KJ356" s="11"/>
      <c r="KK356" s="11"/>
      <c r="KL356" s="11"/>
      <c r="KM356" s="11"/>
      <c r="KN356" s="11"/>
      <c r="KO356" s="11"/>
      <c r="KP356" s="11"/>
      <c r="KQ356" s="11"/>
      <c r="KR356" s="11"/>
      <c r="KS356" s="11"/>
      <c r="KT356" s="11"/>
      <c r="KU356" s="11"/>
    </row>
    <row r="357" spans="1:307" ht="44.25" customHeight="1" x14ac:dyDescent="0.2">
      <c r="A357" s="160"/>
      <c r="B357" s="161"/>
      <c r="C357" s="162"/>
      <c r="D357" s="163"/>
      <c r="E357" s="201"/>
      <c r="F357" s="202"/>
      <c r="G357" s="164" t="str">
        <f t="shared" si="29"/>
        <v/>
      </c>
      <c r="H357" s="203"/>
      <c r="I357" s="204"/>
      <c r="J357" s="208"/>
      <c r="K357" s="206"/>
      <c r="L357" s="207"/>
      <c r="M357" s="165" t="str">
        <f t="shared" si="26"/>
        <v/>
      </c>
      <c r="N357" s="165" t="str">
        <f t="shared" si="27"/>
        <v/>
      </c>
      <c r="O357" s="210"/>
      <c r="P357" s="243"/>
      <c r="Q357" s="211"/>
      <c r="R357" s="212"/>
      <c r="S357" s="212"/>
      <c r="T357" s="212"/>
      <c r="U357" s="166"/>
      <c r="V357" s="17"/>
      <c r="W357" s="17" t="str">
        <f t="shared" si="28"/>
        <v/>
      </c>
      <c r="X357" s="8"/>
      <c r="Y357" s="8"/>
      <c r="Z357" s="8"/>
      <c r="AA357" s="131"/>
      <c r="AB357" s="105"/>
      <c r="AC357" s="105"/>
      <c r="AD357" s="167" t="str">
        <f t="shared" si="30"/>
        <v/>
      </c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  <c r="IR357" s="11"/>
      <c r="IS357" s="11"/>
      <c r="IT357" s="11"/>
      <c r="IU357" s="11"/>
      <c r="IV357" s="11"/>
      <c r="IW357" s="11"/>
      <c r="IX357" s="11"/>
      <c r="IY357" s="11"/>
      <c r="IZ357" s="11"/>
      <c r="JA357" s="11"/>
      <c r="JB357" s="11"/>
      <c r="JC357" s="11"/>
      <c r="JD357" s="11"/>
      <c r="JE357" s="11"/>
      <c r="JF357" s="11"/>
      <c r="JG357" s="11"/>
      <c r="JH357" s="11"/>
      <c r="JI357" s="11"/>
      <c r="JJ357" s="11"/>
      <c r="JK357" s="11"/>
      <c r="JL357" s="11"/>
      <c r="JM357" s="11"/>
      <c r="JN357" s="11"/>
      <c r="JO357" s="11"/>
      <c r="JP357" s="11"/>
      <c r="JQ357" s="11"/>
      <c r="JR357" s="11"/>
      <c r="JS357" s="11"/>
      <c r="JT357" s="11"/>
      <c r="JU357" s="11"/>
      <c r="JV357" s="11"/>
      <c r="JW357" s="11"/>
      <c r="JX357" s="11"/>
      <c r="JY357" s="11"/>
      <c r="JZ357" s="11"/>
      <c r="KA357" s="11"/>
      <c r="KB357" s="11"/>
      <c r="KC357" s="11"/>
      <c r="KD357" s="11"/>
      <c r="KE357" s="11"/>
      <c r="KF357" s="11"/>
      <c r="KG357" s="11"/>
      <c r="KH357" s="11"/>
      <c r="KI357" s="11"/>
      <c r="KJ357" s="11"/>
      <c r="KK357" s="11"/>
      <c r="KL357" s="11"/>
      <c r="KM357" s="11"/>
      <c r="KN357" s="11"/>
      <c r="KO357" s="11"/>
      <c r="KP357" s="11"/>
      <c r="KQ357" s="11"/>
      <c r="KR357" s="11"/>
      <c r="KS357" s="11"/>
      <c r="KT357" s="11"/>
      <c r="KU357" s="11"/>
    </row>
    <row r="358" spans="1:307" ht="44.25" customHeight="1" x14ac:dyDescent="0.2">
      <c r="A358" s="160"/>
      <c r="B358" s="161"/>
      <c r="C358" s="162"/>
      <c r="D358" s="163"/>
      <c r="E358" s="201"/>
      <c r="F358" s="202"/>
      <c r="G358" s="164" t="str">
        <f t="shared" si="29"/>
        <v/>
      </c>
      <c r="H358" s="203"/>
      <c r="I358" s="204"/>
      <c r="J358" s="208"/>
      <c r="K358" s="206"/>
      <c r="L358" s="207"/>
      <c r="M358" s="165" t="str">
        <f t="shared" si="26"/>
        <v/>
      </c>
      <c r="N358" s="165" t="str">
        <f t="shared" si="27"/>
        <v/>
      </c>
      <c r="O358" s="210"/>
      <c r="P358" s="243"/>
      <c r="Q358" s="211"/>
      <c r="R358" s="212"/>
      <c r="S358" s="212"/>
      <c r="T358" s="212"/>
      <c r="U358" s="166"/>
      <c r="V358" s="17"/>
      <c r="W358" s="17" t="str">
        <f t="shared" si="28"/>
        <v/>
      </c>
      <c r="X358" s="8"/>
      <c r="Y358" s="8"/>
      <c r="Z358" s="8"/>
      <c r="AA358" s="131"/>
      <c r="AB358" s="105"/>
      <c r="AC358" s="105"/>
      <c r="AD358" s="167" t="str">
        <f t="shared" si="30"/>
        <v/>
      </c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  <c r="IO358" s="11"/>
      <c r="IP358" s="11"/>
      <c r="IQ358" s="11"/>
      <c r="IR358" s="11"/>
      <c r="IS358" s="11"/>
      <c r="IT358" s="11"/>
      <c r="IU358" s="11"/>
      <c r="IV358" s="11"/>
      <c r="IW358" s="11"/>
      <c r="IX358" s="11"/>
      <c r="IY358" s="11"/>
      <c r="IZ358" s="11"/>
      <c r="JA358" s="11"/>
      <c r="JB358" s="11"/>
      <c r="JC358" s="11"/>
      <c r="JD358" s="11"/>
      <c r="JE358" s="11"/>
      <c r="JF358" s="11"/>
      <c r="JG358" s="11"/>
      <c r="JH358" s="11"/>
      <c r="JI358" s="11"/>
      <c r="JJ358" s="11"/>
      <c r="JK358" s="11"/>
      <c r="JL358" s="11"/>
      <c r="JM358" s="11"/>
      <c r="JN358" s="11"/>
      <c r="JO358" s="11"/>
      <c r="JP358" s="11"/>
      <c r="JQ358" s="11"/>
      <c r="JR358" s="11"/>
      <c r="JS358" s="11"/>
      <c r="JT358" s="11"/>
      <c r="JU358" s="11"/>
      <c r="JV358" s="11"/>
      <c r="JW358" s="11"/>
      <c r="JX358" s="11"/>
      <c r="JY358" s="11"/>
      <c r="JZ358" s="11"/>
      <c r="KA358" s="11"/>
      <c r="KB358" s="11"/>
      <c r="KC358" s="11"/>
      <c r="KD358" s="11"/>
      <c r="KE358" s="11"/>
      <c r="KF358" s="11"/>
      <c r="KG358" s="11"/>
      <c r="KH358" s="11"/>
      <c r="KI358" s="11"/>
      <c r="KJ358" s="11"/>
      <c r="KK358" s="11"/>
      <c r="KL358" s="11"/>
      <c r="KM358" s="11"/>
      <c r="KN358" s="11"/>
      <c r="KO358" s="11"/>
      <c r="KP358" s="11"/>
      <c r="KQ358" s="11"/>
      <c r="KR358" s="11"/>
      <c r="KS358" s="11"/>
      <c r="KT358" s="11"/>
      <c r="KU358" s="11"/>
    </row>
    <row r="359" spans="1:307" ht="44.25" customHeight="1" x14ac:dyDescent="0.2">
      <c r="A359" s="160"/>
      <c r="B359" s="161"/>
      <c r="C359" s="162"/>
      <c r="D359" s="163"/>
      <c r="E359" s="201"/>
      <c r="F359" s="202"/>
      <c r="G359" s="164" t="str">
        <f t="shared" si="29"/>
        <v/>
      </c>
      <c r="H359" s="203"/>
      <c r="I359" s="204"/>
      <c r="J359" s="208"/>
      <c r="K359" s="206"/>
      <c r="L359" s="207"/>
      <c r="M359" s="165" t="str">
        <f t="shared" si="26"/>
        <v/>
      </c>
      <c r="N359" s="165" t="str">
        <f t="shared" si="27"/>
        <v/>
      </c>
      <c r="O359" s="210"/>
      <c r="P359" s="243"/>
      <c r="Q359" s="211"/>
      <c r="R359" s="212"/>
      <c r="S359" s="212"/>
      <c r="T359" s="212"/>
      <c r="U359" s="166"/>
      <c r="V359" s="17"/>
      <c r="W359" s="17" t="str">
        <f t="shared" si="28"/>
        <v/>
      </c>
      <c r="X359" s="8"/>
      <c r="Y359" s="8"/>
      <c r="Z359" s="8"/>
      <c r="AA359" s="131"/>
      <c r="AB359" s="105"/>
      <c r="AC359" s="105"/>
      <c r="AD359" s="167" t="str">
        <f t="shared" si="30"/>
        <v/>
      </c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  <c r="IE359" s="11"/>
      <c r="IF359" s="11"/>
      <c r="IG359" s="11"/>
      <c r="IH359" s="11"/>
      <c r="II359" s="11"/>
      <c r="IJ359" s="11"/>
      <c r="IK359" s="11"/>
      <c r="IL359" s="11"/>
      <c r="IM359" s="11"/>
      <c r="IN359" s="11"/>
      <c r="IO359" s="11"/>
      <c r="IP359" s="11"/>
      <c r="IQ359" s="11"/>
      <c r="IR359" s="11"/>
      <c r="IS359" s="11"/>
      <c r="IT359" s="11"/>
      <c r="IU359" s="11"/>
      <c r="IV359" s="11"/>
      <c r="IW359" s="11"/>
      <c r="IX359" s="11"/>
      <c r="IY359" s="11"/>
      <c r="IZ359" s="11"/>
      <c r="JA359" s="11"/>
      <c r="JB359" s="11"/>
      <c r="JC359" s="11"/>
      <c r="JD359" s="11"/>
      <c r="JE359" s="11"/>
      <c r="JF359" s="11"/>
      <c r="JG359" s="11"/>
      <c r="JH359" s="11"/>
      <c r="JI359" s="11"/>
      <c r="JJ359" s="11"/>
      <c r="JK359" s="11"/>
      <c r="JL359" s="11"/>
      <c r="JM359" s="11"/>
      <c r="JN359" s="11"/>
      <c r="JO359" s="11"/>
      <c r="JP359" s="11"/>
      <c r="JQ359" s="11"/>
      <c r="JR359" s="11"/>
      <c r="JS359" s="11"/>
      <c r="JT359" s="11"/>
      <c r="JU359" s="11"/>
      <c r="JV359" s="11"/>
      <c r="JW359" s="11"/>
      <c r="JX359" s="11"/>
      <c r="JY359" s="11"/>
      <c r="JZ359" s="11"/>
      <c r="KA359" s="11"/>
      <c r="KB359" s="11"/>
      <c r="KC359" s="11"/>
      <c r="KD359" s="11"/>
      <c r="KE359" s="11"/>
      <c r="KF359" s="11"/>
      <c r="KG359" s="11"/>
      <c r="KH359" s="11"/>
      <c r="KI359" s="11"/>
      <c r="KJ359" s="11"/>
      <c r="KK359" s="11"/>
      <c r="KL359" s="11"/>
      <c r="KM359" s="11"/>
      <c r="KN359" s="11"/>
      <c r="KO359" s="11"/>
      <c r="KP359" s="11"/>
      <c r="KQ359" s="11"/>
      <c r="KR359" s="11"/>
      <c r="KS359" s="11"/>
      <c r="KT359" s="11"/>
      <c r="KU359" s="11"/>
    </row>
    <row r="360" spans="1:307" ht="44.25" customHeight="1" x14ac:dyDescent="0.2">
      <c r="A360" s="160"/>
      <c r="B360" s="161"/>
      <c r="C360" s="162"/>
      <c r="D360" s="163"/>
      <c r="E360" s="201"/>
      <c r="F360" s="202"/>
      <c r="G360" s="164" t="str">
        <f t="shared" si="29"/>
        <v/>
      </c>
      <c r="H360" s="203"/>
      <c r="I360" s="204"/>
      <c r="J360" s="208"/>
      <c r="K360" s="206"/>
      <c r="L360" s="207"/>
      <c r="M360" s="165" t="str">
        <f t="shared" si="26"/>
        <v/>
      </c>
      <c r="N360" s="165" t="str">
        <f t="shared" si="27"/>
        <v/>
      </c>
      <c r="O360" s="210"/>
      <c r="P360" s="243"/>
      <c r="Q360" s="211"/>
      <c r="R360" s="212"/>
      <c r="S360" s="212"/>
      <c r="T360" s="212"/>
      <c r="U360" s="166"/>
      <c r="V360" s="17"/>
      <c r="W360" s="17" t="str">
        <f t="shared" si="28"/>
        <v/>
      </c>
      <c r="X360" s="8"/>
      <c r="Y360" s="8"/>
      <c r="Z360" s="8"/>
      <c r="AA360" s="131"/>
      <c r="AB360" s="105"/>
      <c r="AC360" s="105"/>
      <c r="AD360" s="167" t="str">
        <f t="shared" si="30"/>
        <v/>
      </c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  <c r="IF360" s="11"/>
      <c r="IG360" s="11"/>
      <c r="IH360" s="11"/>
      <c r="II360" s="11"/>
      <c r="IJ360" s="11"/>
      <c r="IK360" s="11"/>
      <c r="IL360" s="11"/>
      <c r="IM360" s="11"/>
      <c r="IN360" s="11"/>
      <c r="IO360" s="11"/>
      <c r="IP360" s="11"/>
      <c r="IQ360" s="11"/>
      <c r="IR360" s="11"/>
      <c r="IS360" s="11"/>
      <c r="IT360" s="11"/>
      <c r="IU360" s="11"/>
      <c r="IV360" s="11"/>
      <c r="IW360" s="11"/>
      <c r="IX360" s="11"/>
      <c r="IY360" s="11"/>
      <c r="IZ360" s="11"/>
      <c r="JA360" s="11"/>
      <c r="JB360" s="11"/>
      <c r="JC360" s="11"/>
      <c r="JD360" s="11"/>
      <c r="JE360" s="11"/>
      <c r="JF360" s="11"/>
      <c r="JG360" s="11"/>
      <c r="JH360" s="11"/>
      <c r="JI360" s="11"/>
      <c r="JJ360" s="11"/>
      <c r="JK360" s="11"/>
      <c r="JL360" s="11"/>
      <c r="JM360" s="11"/>
      <c r="JN360" s="11"/>
      <c r="JO360" s="11"/>
      <c r="JP360" s="11"/>
      <c r="JQ360" s="11"/>
      <c r="JR360" s="11"/>
      <c r="JS360" s="11"/>
      <c r="JT360" s="11"/>
      <c r="JU360" s="11"/>
      <c r="JV360" s="11"/>
      <c r="JW360" s="11"/>
      <c r="JX360" s="11"/>
      <c r="JY360" s="11"/>
      <c r="JZ360" s="11"/>
      <c r="KA360" s="11"/>
      <c r="KB360" s="11"/>
      <c r="KC360" s="11"/>
      <c r="KD360" s="11"/>
      <c r="KE360" s="11"/>
      <c r="KF360" s="11"/>
      <c r="KG360" s="11"/>
      <c r="KH360" s="11"/>
      <c r="KI360" s="11"/>
      <c r="KJ360" s="11"/>
      <c r="KK360" s="11"/>
      <c r="KL360" s="11"/>
      <c r="KM360" s="11"/>
      <c r="KN360" s="11"/>
      <c r="KO360" s="11"/>
      <c r="KP360" s="11"/>
      <c r="KQ360" s="11"/>
      <c r="KR360" s="11"/>
      <c r="KS360" s="11"/>
      <c r="KT360" s="11"/>
      <c r="KU360" s="11"/>
    </row>
    <row r="361" spans="1:307" ht="44.25" customHeight="1" x14ac:dyDescent="0.2">
      <c r="A361" s="160"/>
      <c r="B361" s="161"/>
      <c r="C361" s="162"/>
      <c r="D361" s="163"/>
      <c r="E361" s="201"/>
      <c r="F361" s="202"/>
      <c r="G361" s="164" t="str">
        <f t="shared" si="29"/>
        <v/>
      </c>
      <c r="H361" s="203"/>
      <c r="I361" s="204"/>
      <c r="J361" s="208"/>
      <c r="K361" s="206"/>
      <c r="L361" s="207"/>
      <c r="M361" s="165" t="str">
        <f t="shared" si="26"/>
        <v/>
      </c>
      <c r="N361" s="165" t="str">
        <f t="shared" si="27"/>
        <v/>
      </c>
      <c r="O361" s="210"/>
      <c r="P361" s="243"/>
      <c r="Q361" s="211"/>
      <c r="R361" s="212"/>
      <c r="S361" s="212"/>
      <c r="T361" s="212"/>
      <c r="U361" s="166"/>
      <c r="V361" s="17"/>
      <c r="W361" s="17" t="str">
        <f t="shared" si="28"/>
        <v/>
      </c>
      <c r="X361" s="8"/>
      <c r="Y361" s="8"/>
      <c r="Z361" s="8"/>
      <c r="AA361" s="131"/>
      <c r="AB361" s="105"/>
      <c r="AC361" s="105"/>
      <c r="AD361" s="167" t="str">
        <f t="shared" si="30"/>
        <v/>
      </c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  <c r="IF361" s="11"/>
      <c r="IG361" s="11"/>
      <c r="IH361" s="11"/>
      <c r="II361" s="11"/>
      <c r="IJ361" s="11"/>
      <c r="IK361" s="11"/>
      <c r="IL361" s="11"/>
      <c r="IM361" s="11"/>
      <c r="IN361" s="11"/>
      <c r="IO361" s="11"/>
      <c r="IP361" s="11"/>
      <c r="IQ361" s="11"/>
      <c r="IR361" s="11"/>
      <c r="IS361" s="11"/>
      <c r="IT361" s="11"/>
      <c r="IU361" s="11"/>
      <c r="IV361" s="11"/>
      <c r="IW361" s="11"/>
      <c r="IX361" s="11"/>
      <c r="IY361" s="11"/>
      <c r="IZ361" s="11"/>
      <c r="JA361" s="11"/>
      <c r="JB361" s="11"/>
      <c r="JC361" s="11"/>
      <c r="JD361" s="11"/>
      <c r="JE361" s="11"/>
      <c r="JF361" s="11"/>
      <c r="JG361" s="11"/>
      <c r="JH361" s="11"/>
      <c r="JI361" s="11"/>
      <c r="JJ361" s="11"/>
      <c r="JK361" s="11"/>
      <c r="JL361" s="11"/>
      <c r="JM361" s="11"/>
      <c r="JN361" s="11"/>
      <c r="JO361" s="11"/>
      <c r="JP361" s="11"/>
      <c r="JQ361" s="11"/>
      <c r="JR361" s="11"/>
      <c r="JS361" s="11"/>
      <c r="JT361" s="11"/>
      <c r="JU361" s="11"/>
      <c r="JV361" s="11"/>
      <c r="JW361" s="11"/>
      <c r="JX361" s="11"/>
      <c r="JY361" s="11"/>
      <c r="JZ361" s="11"/>
      <c r="KA361" s="11"/>
      <c r="KB361" s="11"/>
      <c r="KC361" s="11"/>
      <c r="KD361" s="11"/>
      <c r="KE361" s="11"/>
      <c r="KF361" s="11"/>
      <c r="KG361" s="11"/>
      <c r="KH361" s="11"/>
      <c r="KI361" s="11"/>
      <c r="KJ361" s="11"/>
      <c r="KK361" s="11"/>
      <c r="KL361" s="11"/>
      <c r="KM361" s="11"/>
      <c r="KN361" s="11"/>
      <c r="KO361" s="11"/>
      <c r="KP361" s="11"/>
      <c r="KQ361" s="11"/>
      <c r="KR361" s="11"/>
      <c r="KS361" s="11"/>
      <c r="KT361" s="11"/>
      <c r="KU361" s="11"/>
    </row>
    <row r="362" spans="1:307" ht="44.25" customHeight="1" x14ac:dyDescent="0.2">
      <c r="A362" s="160"/>
      <c r="B362" s="161"/>
      <c r="C362" s="162"/>
      <c r="D362" s="163"/>
      <c r="E362" s="201"/>
      <c r="F362" s="202"/>
      <c r="G362" s="164" t="str">
        <f t="shared" si="29"/>
        <v/>
      </c>
      <c r="H362" s="203"/>
      <c r="I362" s="204"/>
      <c r="J362" s="208"/>
      <c r="K362" s="206"/>
      <c r="L362" s="207"/>
      <c r="M362" s="165" t="str">
        <f t="shared" si="26"/>
        <v/>
      </c>
      <c r="N362" s="165" t="str">
        <f t="shared" si="27"/>
        <v/>
      </c>
      <c r="O362" s="210"/>
      <c r="P362" s="243"/>
      <c r="Q362" s="211"/>
      <c r="R362" s="212"/>
      <c r="S362" s="212"/>
      <c r="T362" s="212"/>
      <c r="U362" s="166"/>
      <c r="V362" s="17"/>
      <c r="W362" s="17" t="str">
        <f t="shared" si="28"/>
        <v/>
      </c>
      <c r="X362" s="8"/>
      <c r="Y362" s="8"/>
      <c r="Z362" s="8"/>
      <c r="AA362" s="131"/>
      <c r="AB362" s="105"/>
      <c r="AC362" s="105"/>
      <c r="AD362" s="167" t="str">
        <f t="shared" si="30"/>
        <v/>
      </c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  <c r="IF362" s="11"/>
      <c r="IG362" s="11"/>
      <c r="IH362" s="11"/>
      <c r="II362" s="11"/>
      <c r="IJ362" s="11"/>
      <c r="IK362" s="11"/>
      <c r="IL362" s="11"/>
      <c r="IM362" s="11"/>
      <c r="IN362" s="11"/>
      <c r="IO362" s="11"/>
      <c r="IP362" s="11"/>
      <c r="IQ362" s="11"/>
      <c r="IR362" s="11"/>
      <c r="IS362" s="11"/>
      <c r="IT362" s="11"/>
      <c r="IU362" s="11"/>
      <c r="IV362" s="11"/>
      <c r="IW362" s="11"/>
      <c r="IX362" s="11"/>
      <c r="IY362" s="11"/>
      <c r="IZ362" s="11"/>
      <c r="JA362" s="11"/>
      <c r="JB362" s="11"/>
      <c r="JC362" s="11"/>
      <c r="JD362" s="11"/>
      <c r="JE362" s="11"/>
      <c r="JF362" s="11"/>
      <c r="JG362" s="11"/>
      <c r="JH362" s="11"/>
      <c r="JI362" s="11"/>
      <c r="JJ362" s="11"/>
      <c r="JK362" s="11"/>
      <c r="JL362" s="11"/>
      <c r="JM362" s="11"/>
      <c r="JN362" s="11"/>
      <c r="JO362" s="11"/>
      <c r="JP362" s="11"/>
      <c r="JQ362" s="11"/>
      <c r="JR362" s="11"/>
      <c r="JS362" s="11"/>
      <c r="JT362" s="11"/>
      <c r="JU362" s="11"/>
      <c r="JV362" s="11"/>
      <c r="JW362" s="11"/>
      <c r="JX362" s="11"/>
      <c r="JY362" s="11"/>
      <c r="JZ362" s="11"/>
      <c r="KA362" s="11"/>
      <c r="KB362" s="11"/>
      <c r="KC362" s="11"/>
      <c r="KD362" s="11"/>
      <c r="KE362" s="11"/>
      <c r="KF362" s="11"/>
      <c r="KG362" s="11"/>
      <c r="KH362" s="11"/>
      <c r="KI362" s="11"/>
      <c r="KJ362" s="11"/>
      <c r="KK362" s="11"/>
      <c r="KL362" s="11"/>
      <c r="KM362" s="11"/>
      <c r="KN362" s="11"/>
      <c r="KO362" s="11"/>
      <c r="KP362" s="11"/>
      <c r="KQ362" s="11"/>
      <c r="KR362" s="11"/>
      <c r="KS362" s="11"/>
      <c r="KT362" s="11"/>
      <c r="KU362" s="11"/>
    </row>
    <row r="363" spans="1:307" ht="44.25" customHeight="1" x14ac:dyDescent="0.2">
      <c r="A363" s="160"/>
      <c r="B363" s="161"/>
      <c r="C363" s="162"/>
      <c r="D363" s="163"/>
      <c r="E363" s="201"/>
      <c r="F363" s="202"/>
      <c r="G363" s="164" t="str">
        <f t="shared" si="29"/>
        <v/>
      </c>
      <c r="H363" s="203"/>
      <c r="I363" s="204"/>
      <c r="J363" s="208"/>
      <c r="K363" s="206"/>
      <c r="L363" s="207"/>
      <c r="M363" s="165" t="str">
        <f t="shared" si="26"/>
        <v/>
      </c>
      <c r="N363" s="165" t="str">
        <f t="shared" si="27"/>
        <v/>
      </c>
      <c r="O363" s="210"/>
      <c r="P363" s="243"/>
      <c r="Q363" s="211"/>
      <c r="R363" s="212"/>
      <c r="S363" s="212"/>
      <c r="T363" s="212"/>
      <c r="U363" s="166"/>
      <c r="V363" s="17"/>
      <c r="W363" s="17" t="str">
        <f t="shared" si="28"/>
        <v/>
      </c>
      <c r="X363" s="8"/>
      <c r="Y363" s="8"/>
      <c r="Z363" s="8"/>
      <c r="AA363" s="131"/>
      <c r="AB363" s="105"/>
      <c r="AC363" s="105"/>
      <c r="AD363" s="167" t="str">
        <f t="shared" si="30"/>
        <v/>
      </c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  <c r="IF363" s="11"/>
      <c r="IG363" s="11"/>
      <c r="IH363" s="11"/>
      <c r="II363" s="11"/>
      <c r="IJ363" s="11"/>
      <c r="IK363" s="11"/>
      <c r="IL363" s="11"/>
      <c r="IM363" s="11"/>
      <c r="IN363" s="11"/>
      <c r="IO363" s="11"/>
      <c r="IP363" s="11"/>
      <c r="IQ363" s="11"/>
      <c r="IR363" s="11"/>
      <c r="IS363" s="11"/>
      <c r="IT363" s="11"/>
      <c r="IU363" s="11"/>
      <c r="IV363" s="11"/>
      <c r="IW363" s="11"/>
      <c r="IX363" s="11"/>
      <c r="IY363" s="11"/>
      <c r="IZ363" s="11"/>
      <c r="JA363" s="11"/>
      <c r="JB363" s="11"/>
      <c r="JC363" s="11"/>
      <c r="JD363" s="11"/>
      <c r="JE363" s="11"/>
      <c r="JF363" s="11"/>
      <c r="JG363" s="11"/>
      <c r="JH363" s="11"/>
      <c r="JI363" s="11"/>
      <c r="JJ363" s="11"/>
      <c r="JK363" s="11"/>
      <c r="JL363" s="11"/>
      <c r="JM363" s="11"/>
      <c r="JN363" s="11"/>
      <c r="JO363" s="11"/>
      <c r="JP363" s="11"/>
      <c r="JQ363" s="11"/>
      <c r="JR363" s="11"/>
      <c r="JS363" s="11"/>
      <c r="JT363" s="11"/>
      <c r="JU363" s="11"/>
      <c r="JV363" s="11"/>
      <c r="JW363" s="11"/>
      <c r="JX363" s="11"/>
      <c r="JY363" s="11"/>
      <c r="JZ363" s="11"/>
      <c r="KA363" s="11"/>
      <c r="KB363" s="11"/>
      <c r="KC363" s="11"/>
      <c r="KD363" s="11"/>
      <c r="KE363" s="11"/>
      <c r="KF363" s="11"/>
      <c r="KG363" s="11"/>
      <c r="KH363" s="11"/>
      <c r="KI363" s="11"/>
      <c r="KJ363" s="11"/>
      <c r="KK363" s="11"/>
      <c r="KL363" s="11"/>
      <c r="KM363" s="11"/>
      <c r="KN363" s="11"/>
      <c r="KO363" s="11"/>
      <c r="KP363" s="11"/>
      <c r="KQ363" s="11"/>
      <c r="KR363" s="11"/>
      <c r="KS363" s="11"/>
      <c r="KT363" s="11"/>
      <c r="KU363" s="11"/>
    </row>
    <row r="364" spans="1:307" ht="44.25" customHeight="1" x14ac:dyDescent="0.2">
      <c r="A364" s="160"/>
      <c r="B364" s="161"/>
      <c r="C364" s="162"/>
      <c r="D364" s="163"/>
      <c r="E364" s="201"/>
      <c r="F364" s="202"/>
      <c r="G364" s="164" t="str">
        <f t="shared" si="29"/>
        <v/>
      </c>
      <c r="H364" s="203"/>
      <c r="I364" s="204"/>
      <c r="J364" s="208"/>
      <c r="K364" s="206"/>
      <c r="L364" s="207"/>
      <c r="M364" s="165" t="str">
        <f t="shared" si="26"/>
        <v/>
      </c>
      <c r="N364" s="165" t="str">
        <f t="shared" si="27"/>
        <v/>
      </c>
      <c r="O364" s="210"/>
      <c r="P364" s="243"/>
      <c r="Q364" s="211"/>
      <c r="R364" s="212"/>
      <c r="S364" s="212"/>
      <c r="T364" s="212"/>
      <c r="U364" s="166"/>
      <c r="V364" s="17"/>
      <c r="W364" s="17" t="str">
        <f t="shared" si="28"/>
        <v/>
      </c>
      <c r="X364" s="8"/>
      <c r="Y364" s="8"/>
      <c r="Z364" s="8"/>
      <c r="AA364" s="131"/>
      <c r="AB364" s="105"/>
      <c r="AC364" s="105"/>
      <c r="AD364" s="167" t="str">
        <f t="shared" si="30"/>
        <v/>
      </c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  <c r="IR364" s="11"/>
      <c r="IS364" s="11"/>
      <c r="IT364" s="11"/>
      <c r="IU364" s="11"/>
      <c r="IV364" s="11"/>
      <c r="IW364" s="11"/>
      <c r="IX364" s="11"/>
      <c r="IY364" s="11"/>
      <c r="IZ364" s="11"/>
      <c r="JA364" s="11"/>
      <c r="JB364" s="11"/>
      <c r="JC364" s="11"/>
      <c r="JD364" s="11"/>
      <c r="JE364" s="11"/>
      <c r="JF364" s="11"/>
      <c r="JG364" s="11"/>
      <c r="JH364" s="11"/>
      <c r="JI364" s="11"/>
      <c r="JJ364" s="11"/>
      <c r="JK364" s="11"/>
      <c r="JL364" s="11"/>
      <c r="JM364" s="11"/>
      <c r="JN364" s="11"/>
      <c r="JO364" s="11"/>
      <c r="JP364" s="11"/>
      <c r="JQ364" s="11"/>
      <c r="JR364" s="11"/>
      <c r="JS364" s="11"/>
      <c r="JT364" s="11"/>
      <c r="JU364" s="11"/>
      <c r="JV364" s="11"/>
      <c r="JW364" s="11"/>
      <c r="JX364" s="11"/>
      <c r="JY364" s="11"/>
      <c r="JZ364" s="11"/>
      <c r="KA364" s="11"/>
      <c r="KB364" s="11"/>
      <c r="KC364" s="11"/>
      <c r="KD364" s="11"/>
      <c r="KE364" s="11"/>
      <c r="KF364" s="11"/>
      <c r="KG364" s="11"/>
      <c r="KH364" s="11"/>
      <c r="KI364" s="11"/>
      <c r="KJ364" s="11"/>
      <c r="KK364" s="11"/>
      <c r="KL364" s="11"/>
      <c r="KM364" s="11"/>
      <c r="KN364" s="11"/>
      <c r="KO364" s="11"/>
      <c r="KP364" s="11"/>
      <c r="KQ364" s="11"/>
      <c r="KR364" s="11"/>
      <c r="KS364" s="11"/>
      <c r="KT364" s="11"/>
      <c r="KU364" s="11"/>
    </row>
    <row r="365" spans="1:307" ht="44.25" customHeight="1" x14ac:dyDescent="0.2">
      <c r="A365" s="160"/>
      <c r="B365" s="161"/>
      <c r="C365" s="162"/>
      <c r="D365" s="163"/>
      <c r="E365" s="201"/>
      <c r="F365" s="202"/>
      <c r="G365" s="164" t="str">
        <f t="shared" si="29"/>
        <v/>
      </c>
      <c r="H365" s="203"/>
      <c r="I365" s="204"/>
      <c r="J365" s="208"/>
      <c r="K365" s="206"/>
      <c r="L365" s="207"/>
      <c r="M365" s="165" t="str">
        <f t="shared" si="26"/>
        <v/>
      </c>
      <c r="N365" s="165" t="str">
        <f t="shared" si="27"/>
        <v/>
      </c>
      <c r="O365" s="210"/>
      <c r="P365" s="243"/>
      <c r="Q365" s="211"/>
      <c r="R365" s="212"/>
      <c r="S365" s="212"/>
      <c r="T365" s="212"/>
      <c r="U365" s="166"/>
      <c r="V365" s="17"/>
      <c r="W365" s="17" t="str">
        <f t="shared" si="28"/>
        <v/>
      </c>
      <c r="X365" s="8"/>
      <c r="Y365" s="8"/>
      <c r="Z365" s="8"/>
      <c r="AA365" s="131"/>
      <c r="AB365" s="105"/>
      <c r="AC365" s="105"/>
      <c r="AD365" s="167" t="str">
        <f t="shared" si="30"/>
        <v/>
      </c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  <c r="IF365" s="11"/>
      <c r="IG365" s="11"/>
      <c r="IH365" s="11"/>
      <c r="II365" s="11"/>
      <c r="IJ365" s="11"/>
      <c r="IK365" s="11"/>
      <c r="IL365" s="11"/>
      <c r="IM365" s="11"/>
      <c r="IN365" s="11"/>
      <c r="IO365" s="11"/>
      <c r="IP365" s="11"/>
      <c r="IQ365" s="11"/>
      <c r="IR365" s="11"/>
      <c r="IS365" s="11"/>
      <c r="IT365" s="11"/>
      <c r="IU365" s="11"/>
      <c r="IV365" s="11"/>
      <c r="IW365" s="11"/>
      <c r="IX365" s="11"/>
      <c r="IY365" s="11"/>
      <c r="IZ365" s="11"/>
      <c r="JA365" s="11"/>
      <c r="JB365" s="11"/>
      <c r="JC365" s="11"/>
      <c r="JD365" s="11"/>
      <c r="JE365" s="11"/>
      <c r="JF365" s="11"/>
      <c r="JG365" s="11"/>
      <c r="JH365" s="11"/>
      <c r="JI365" s="11"/>
      <c r="JJ365" s="11"/>
      <c r="JK365" s="11"/>
      <c r="JL365" s="11"/>
      <c r="JM365" s="11"/>
      <c r="JN365" s="11"/>
      <c r="JO365" s="11"/>
      <c r="JP365" s="11"/>
      <c r="JQ365" s="11"/>
      <c r="JR365" s="11"/>
      <c r="JS365" s="11"/>
      <c r="JT365" s="11"/>
      <c r="JU365" s="11"/>
      <c r="JV365" s="11"/>
      <c r="JW365" s="11"/>
      <c r="JX365" s="11"/>
      <c r="JY365" s="11"/>
      <c r="JZ365" s="11"/>
      <c r="KA365" s="11"/>
      <c r="KB365" s="11"/>
      <c r="KC365" s="11"/>
      <c r="KD365" s="11"/>
      <c r="KE365" s="11"/>
      <c r="KF365" s="11"/>
      <c r="KG365" s="11"/>
      <c r="KH365" s="11"/>
      <c r="KI365" s="11"/>
      <c r="KJ365" s="11"/>
      <c r="KK365" s="11"/>
      <c r="KL365" s="11"/>
      <c r="KM365" s="11"/>
      <c r="KN365" s="11"/>
      <c r="KO365" s="11"/>
      <c r="KP365" s="11"/>
      <c r="KQ365" s="11"/>
      <c r="KR365" s="11"/>
      <c r="KS365" s="11"/>
      <c r="KT365" s="11"/>
      <c r="KU365" s="11"/>
    </row>
    <row r="366" spans="1:307" ht="44.25" customHeight="1" x14ac:dyDescent="0.2">
      <c r="A366" s="160"/>
      <c r="B366" s="161"/>
      <c r="C366" s="162"/>
      <c r="D366" s="163"/>
      <c r="E366" s="201"/>
      <c r="F366" s="202"/>
      <c r="G366" s="164" t="str">
        <f t="shared" si="29"/>
        <v/>
      </c>
      <c r="H366" s="203"/>
      <c r="I366" s="204"/>
      <c r="J366" s="208"/>
      <c r="K366" s="206"/>
      <c r="L366" s="207"/>
      <c r="M366" s="165" t="str">
        <f t="shared" si="26"/>
        <v/>
      </c>
      <c r="N366" s="165" t="str">
        <f t="shared" si="27"/>
        <v/>
      </c>
      <c r="O366" s="210"/>
      <c r="P366" s="243"/>
      <c r="Q366" s="211"/>
      <c r="R366" s="212"/>
      <c r="S366" s="212"/>
      <c r="T366" s="212"/>
      <c r="U366" s="166"/>
      <c r="V366" s="17"/>
      <c r="W366" s="17" t="str">
        <f t="shared" si="28"/>
        <v/>
      </c>
      <c r="X366" s="8"/>
      <c r="Y366" s="8"/>
      <c r="Z366" s="8"/>
      <c r="AA366" s="131"/>
      <c r="AB366" s="105"/>
      <c r="AC366" s="105"/>
      <c r="AD366" s="167" t="str">
        <f t="shared" si="30"/>
        <v/>
      </c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  <c r="IF366" s="11"/>
      <c r="IG366" s="11"/>
      <c r="IH366" s="11"/>
      <c r="II366" s="11"/>
      <c r="IJ366" s="11"/>
      <c r="IK366" s="11"/>
      <c r="IL366" s="11"/>
      <c r="IM366" s="11"/>
      <c r="IN366" s="11"/>
      <c r="IO366" s="11"/>
      <c r="IP366" s="11"/>
      <c r="IQ366" s="11"/>
      <c r="IR366" s="11"/>
      <c r="IS366" s="11"/>
      <c r="IT366" s="11"/>
      <c r="IU366" s="11"/>
      <c r="IV366" s="11"/>
      <c r="IW366" s="11"/>
      <c r="IX366" s="11"/>
      <c r="IY366" s="11"/>
      <c r="IZ366" s="11"/>
      <c r="JA366" s="11"/>
      <c r="JB366" s="11"/>
      <c r="JC366" s="11"/>
      <c r="JD366" s="11"/>
      <c r="JE366" s="11"/>
      <c r="JF366" s="11"/>
      <c r="JG366" s="11"/>
      <c r="JH366" s="11"/>
      <c r="JI366" s="11"/>
      <c r="JJ366" s="11"/>
      <c r="JK366" s="11"/>
      <c r="JL366" s="11"/>
      <c r="JM366" s="11"/>
      <c r="JN366" s="11"/>
      <c r="JO366" s="11"/>
      <c r="JP366" s="11"/>
      <c r="JQ366" s="11"/>
      <c r="JR366" s="11"/>
      <c r="JS366" s="11"/>
      <c r="JT366" s="11"/>
      <c r="JU366" s="11"/>
      <c r="JV366" s="11"/>
      <c r="JW366" s="11"/>
      <c r="JX366" s="11"/>
      <c r="JY366" s="11"/>
      <c r="JZ366" s="11"/>
      <c r="KA366" s="11"/>
      <c r="KB366" s="11"/>
      <c r="KC366" s="11"/>
      <c r="KD366" s="11"/>
      <c r="KE366" s="11"/>
      <c r="KF366" s="11"/>
      <c r="KG366" s="11"/>
      <c r="KH366" s="11"/>
      <c r="KI366" s="11"/>
      <c r="KJ366" s="11"/>
      <c r="KK366" s="11"/>
      <c r="KL366" s="11"/>
      <c r="KM366" s="11"/>
      <c r="KN366" s="11"/>
      <c r="KO366" s="11"/>
      <c r="KP366" s="11"/>
      <c r="KQ366" s="11"/>
      <c r="KR366" s="11"/>
      <c r="KS366" s="11"/>
      <c r="KT366" s="11"/>
      <c r="KU366" s="11"/>
    </row>
    <row r="367" spans="1:307" ht="44.25" customHeight="1" x14ac:dyDescent="0.2">
      <c r="A367" s="160"/>
      <c r="B367" s="161"/>
      <c r="C367" s="162"/>
      <c r="D367" s="163"/>
      <c r="E367" s="201"/>
      <c r="F367" s="202"/>
      <c r="G367" s="164" t="str">
        <f t="shared" si="29"/>
        <v/>
      </c>
      <c r="H367" s="203"/>
      <c r="I367" s="204"/>
      <c r="J367" s="208"/>
      <c r="K367" s="206"/>
      <c r="L367" s="207"/>
      <c r="M367" s="165" t="str">
        <f t="shared" si="26"/>
        <v/>
      </c>
      <c r="N367" s="165" t="str">
        <f t="shared" si="27"/>
        <v/>
      </c>
      <c r="O367" s="210"/>
      <c r="P367" s="243"/>
      <c r="Q367" s="211"/>
      <c r="R367" s="212"/>
      <c r="S367" s="212"/>
      <c r="T367" s="212"/>
      <c r="U367" s="166"/>
      <c r="V367" s="17"/>
      <c r="W367" s="17" t="str">
        <f t="shared" si="28"/>
        <v/>
      </c>
      <c r="X367" s="8"/>
      <c r="Y367" s="8"/>
      <c r="Z367" s="8"/>
      <c r="AA367" s="131"/>
      <c r="AB367" s="105"/>
      <c r="AC367" s="105"/>
      <c r="AD367" s="167" t="str">
        <f t="shared" si="30"/>
        <v/>
      </c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  <c r="IE367" s="11"/>
      <c r="IF367" s="11"/>
      <c r="IG367" s="11"/>
      <c r="IH367" s="11"/>
      <c r="II367" s="11"/>
      <c r="IJ367" s="11"/>
      <c r="IK367" s="11"/>
      <c r="IL367" s="11"/>
      <c r="IM367" s="11"/>
      <c r="IN367" s="11"/>
      <c r="IO367" s="11"/>
      <c r="IP367" s="11"/>
      <c r="IQ367" s="11"/>
      <c r="IR367" s="11"/>
      <c r="IS367" s="11"/>
      <c r="IT367" s="11"/>
      <c r="IU367" s="11"/>
      <c r="IV367" s="11"/>
      <c r="IW367" s="11"/>
      <c r="IX367" s="11"/>
      <c r="IY367" s="11"/>
      <c r="IZ367" s="11"/>
      <c r="JA367" s="11"/>
      <c r="JB367" s="11"/>
      <c r="JC367" s="11"/>
      <c r="JD367" s="11"/>
      <c r="JE367" s="11"/>
      <c r="JF367" s="11"/>
      <c r="JG367" s="11"/>
      <c r="JH367" s="11"/>
      <c r="JI367" s="11"/>
      <c r="JJ367" s="11"/>
      <c r="JK367" s="11"/>
      <c r="JL367" s="11"/>
      <c r="JM367" s="11"/>
      <c r="JN367" s="11"/>
      <c r="JO367" s="11"/>
      <c r="JP367" s="11"/>
      <c r="JQ367" s="11"/>
      <c r="JR367" s="11"/>
      <c r="JS367" s="11"/>
      <c r="JT367" s="11"/>
      <c r="JU367" s="11"/>
      <c r="JV367" s="11"/>
      <c r="JW367" s="11"/>
      <c r="JX367" s="11"/>
      <c r="JY367" s="11"/>
      <c r="JZ367" s="11"/>
      <c r="KA367" s="11"/>
      <c r="KB367" s="11"/>
      <c r="KC367" s="11"/>
      <c r="KD367" s="11"/>
      <c r="KE367" s="11"/>
      <c r="KF367" s="11"/>
      <c r="KG367" s="11"/>
      <c r="KH367" s="11"/>
      <c r="KI367" s="11"/>
      <c r="KJ367" s="11"/>
      <c r="KK367" s="11"/>
      <c r="KL367" s="11"/>
      <c r="KM367" s="11"/>
      <c r="KN367" s="11"/>
      <c r="KO367" s="11"/>
      <c r="KP367" s="11"/>
      <c r="KQ367" s="11"/>
      <c r="KR367" s="11"/>
      <c r="KS367" s="11"/>
      <c r="KT367" s="11"/>
      <c r="KU367" s="11"/>
    </row>
    <row r="368" spans="1:307" ht="44.25" customHeight="1" x14ac:dyDescent="0.2">
      <c r="A368" s="160"/>
      <c r="B368" s="161"/>
      <c r="C368" s="162"/>
      <c r="D368" s="163"/>
      <c r="E368" s="201"/>
      <c r="F368" s="202"/>
      <c r="G368" s="164" t="str">
        <f t="shared" si="29"/>
        <v/>
      </c>
      <c r="H368" s="203"/>
      <c r="I368" s="204"/>
      <c r="J368" s="208"/>
      <c r="K368" s="206"/>
      <c r="L368" s="207"/>
      <c r="M368" s="165" t="str">
        <f t="shared" si="26"/>
        <v/>
      </c>
      <c r="N368" s="165" t="str">
        <f t="shared" si="27"/>
        <v/>
      </c>
      <c r="O368" s="210"/>
      <c r="P368" s="243"/>
      <c r="Q368" s="211"/>
      <c r="R368" s="212"/>
      <c r="S368" s="212"/>
      <c r="T368" s="212"/>
      <c r="U368" s="166"/>
      <c r="V368" s="17"/>
      <c r="W368" s="17" t="str">
        <f t="shared" si="28"/>
        <v/>
      </c>
      <c r="X368" s="8"/>
      <c r="Y368" s="8"/>
      <c r="Z368" s="8"/>
      <c r="AA368" s="131"/>
      <c r="AB368" s="105"/>
      <c r="AC368" s="105"/>
      <c r="AD368" s="167" t="str">
        <f t="shared" si="30"/>
        <v/>
      </c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  <c r="IE368" s="11"/>
      <c r="IF368" s="11"/>
      <c r="IG368" s="11"/>
      <c r="IH368" s="11"/>
      <c r="II368" s="11"/>
      <c r="IJ368" s="11"/>
      <c r="IK368" s="11"/>
      <c r="IL368" s="11"/>
      <c r="IM368" s="11"/>
      <c r="IN368" s="11"/>
      <c r="IO368" s="11"/>
      <c r="IP368" s="11"/>
      <c r="IQ368" s="11"/>
      <c r="IR368" s="11"/>
      <c r="IS368" s="11"/>
      <c r="IT368" s="11"/>
      <c r="IU368" s="11"/>
      <c r="IV368" s="11"/>
      <c r="IW368" s="11"/>
      <c r="IX368" s="11"/>
      <c r="IY368" s="11"/>
      <c r="IZ368" s="11"/>
      <c r="JA368" s="11"/>
      <c r="JB368" s="11"/>
      <c r="JC368" s="11"/>
      <c r="JD368" s="11"/>
      <c r="JE368" s="11"/>
      <c r="JF368" s="11"/>
      <c r="JG368" s="11"/>
      <c r="JH368" s="11"/>
      <c r="JI368" s="11"/>
      <c r="JJ368" s="11"/>
      <c r="JK368" s="11"/>
      <c r="JL368" s="11"/>
      <c r="JM368" s="11"/>
      <c r="JN368" s="11"/>
      <c r="JO368" s="11"/>
      <c r="JP368" s="11"/>
      <c r="JQ368" s="11"/>
      <c r="JR368" s="11"/>
      <c r="JS368" s="11"/>
      <c r="JT368" s="11"/>
      <c r="JU368" s="11"/>
      <c r="JV368" s="11"/>
      <c r="JW368" s="11"/>
      <c r="JX368" s="11"/>
      <c r="JY368" s="11"/>
      <c r="JZ368" s="11"/>
      <c r="KA368" s="11"/>
      <c r="KB368" s="11"/>
      <c r="KC368" s="11"/>
      <c r="KD368" s="11"/>
      <c r="KE368" s="11"/>
      <c r="KF368" s="11"/>
      <c r="KG368" s="11"/>
      <c r="KH368" s="11"/>
      <c r="KI368" s="11"/>
      <c r="KJ368" s="11"/>
      <c r="KK368" s="11"/>
      <c r="KL368" s="11"/>
      <c r="KM368" s="11"/>
      <c r="KN368" s="11"/>
      <c r="KO368" s="11"/>
      <c r="KP368" s="11"/>
      <c r="KQ368" s="11"/>
      <c r="KR368" s="11"/>
      <c r="KS368" s="11"/>
      <c r="KT368" s="11"/>
      <c r="KU368" s="11"/>
    </row>
    <row r="369" spans="1:307" ht="44.25" customHeight="1" x14ac:dyDescent="0.2">
      <c r="A369" s="160"/>
      <c r="B369" s="161"/>
      <c r="C369" s="162"/>
      <c r="D369" s="163"/>
      <c r="E369" s="201"/>
      <c r="F369" s="202"/>
      <c r="G369" s="164" t="str">
        <f t="shared" si="29"/>
        <v/>
      </c>
      <c r="H369" s="203"/>
      <c r="I369" s="204"/>
      <c r="J369" s="208"/>
      <c r="K369" s="206"/>
      <c r="L369" s="207"/>
      <c r="M369" s="165" t="str">
        <f t="shared" si="26"/>
        <v/>
      </c>
      <c r="N369" s="165" t="str">
        <f t="shared" si="27"/>
        <v/>
      </c>
      <c r="O369" s="210"/>
      <c r="P369" s="243"/>
      <c r="Q369" s="211"/>
      <c r="R369" s="212"/>
      <c r="S369" s="212"/>
      <c r="T369" s="212"/>
      <c r="U369" s="166"/>
      <c r="V369" s="17"/>
      <c r="W369" s="17" t="str">
        <f t="shared" si="28"/>
        <v/>
      </c>
      <c r="X369" s="8"/>
      <c r="Y369" s="8"/>
      <c r="Z369" s="8"/>
      <c r="AA369" s="131"/>
      <c r="AB369" s="105"/>
      <c r="AC369" s="105"/>
      <c r="AD369" s="167" t="str">
        <f t="shared" si="30"/>
        <v/>
      </c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  <c r="HV369" s="11"/>
      <c r="HW369" s="11"/>
      <c r="HX369" s="11"/>
      <c r="HY369" s="11"/>
      <c r="HZ369" s="11"/>
      <c r="IA369" s="11"/>
      <c r="IB369" s="11"/>
      <c r="IC369" s="11"/>
      <c r="ID369" s="11"/>
      <c r="IE369" s="11"/>
      <c r="IF369" s="11"/>
      <c r="IG369" s="11"/>
      <c r="IH369" s="11"/>
      <c r="II369" s="11"/>
      <c r="IJ369" s="11"/>
      <c r="IK369" s="11"/>
      <c r="IL369" s="11"/>
      <c r="IM369" s="11"/>
      <c r="IN369" s="11"/>
      <c r="IO369" s="11"/>
      <c r="IP369" s="11"/>
      <c r="IQ369" s="11"/>
      <c r="IR369" s="11"/>
      <c r="IS369" s="11"/>
      <c r="IT369" s="11"/>
      <c r="IU369" s="11"/>
      <c r="IV369" s="11"/>
      <c r="IW369" s="11"/>
      <c r="IX369" s="11"/>
      <c r="IY369" s="11"/>
      <c r="IZ369" s="11"/>
      <c r="JA369" s="11"/>
      <c r="JB369" s="11"/>
      <c r="JC369" s="11"/>
      <c r="JD369" s="11"/>
      <c r="JE369" s="11"/>
      <c r="JF369" s="11"/>
      <c r="JG369" s="11"/>
      <c r="JH369" s="11"/>
      <c r="JI369" s="11"/>
      <c r="JJ369" s="11"/>
      <c r="JK369" s="11"/>
      <c r="JL369" s="11"/>
      <c r="JM369" s="11"/>
      <c r="JN369" s="11"/>
      <c r="JO369" s="11"/>
      <c r="JP369" s="11"/>
      <c r="JQ369" s="11"/>
      <c r="JR369" s="11"/>
      <c r="JS369" s="11"/>
      <c r="JT369" s="11"/>
      <c r="JU369" s="11"/>
      <c r="JV369" s="11"/>
      <c r="JW369" s="11"/>
      <c r="JX369" s="11"/>
      <c r="JY369" s="11"/>
      <c r="JZ369" s="11"/>
      <c r="KA369" s="11"/>
      <c r="KB369" s="11"/>
      <c r="KC369" s="11"/>
      <c r="KD369" s="11"/>
      <c r="KE369" s="11"/>
      <c r="KF369" s="11"/>
      <c r="KG369" s="11"/>
      <c r="KH369" s="11"/>
      <c r="KI369" s="11"/>
      <c r="KJ369" s="11"/>
      <c r="KK369" s="11"/>
      <c r="KL369" s="11"/>
      <c r="KM369" s="11"/>
      <c r="KN369" s="11"/>
      <c r="KO369" s="11"/>
      <c r="KP369" s="11"/>
      <c r="KQ369" s="11"/>
      <c r="KR369" s="11"/>
      <c r="KS369" s="11"/>
      <c r="KT369" s="11"/>
      <c r="KU369" s="11"/>
    </row>
    <row r="370" spans="1:307" ht="44.25" customHeight="1" x14ac:dyDescent="0.2">
      <c r="A370" s="160"/>
      <c r="B370" s="161"/>
      <c r="C370" s="162"/>
      <c r="D370" s="163"/>
      <c r="E370" s="201"/>
      <c r="F370" s="202"/>
      <c r="G370" s="164" t="str">
        <f t="shared" si="29"/>
        <v/>
      </c>
      <c r="H370" s="203"/>
      <c r="I370" s="204"/>
      <c r="J370" s="208"/>
      <c r="K370" s="206"/>
      <c r="L370" s="207"/>
      <c r="M370" s="165" t="str">
        <f t="shared" si="26"/>
        <v/>
      </c>
      <c r="N370" s="165" t="str">
        <f t="shared" si="27"/>
        <v/>
      </c>
      <c r="O370" s="210"/>
      <c r="P370" s="243"/>
      <c r="Q370" s="211"/>
      <c r="R370" s="212"/>
      <c r="S370" s="212"/>
      <c r="T370" s="212"/>
      <c r="U370" s="166"/>
      <c r="V370" s="17"/>
      <c r="W370" s="17" t="str">
        <f t="shared" si="28"/>
        <v/>
      </c>
      <c r="X370" s="8"/>
      <c r="Y370" s="8"/>
      <c r="Z370" s="8"/>
      <c r="AA370" s="131"/>
      <c r="AB370" s="105"/>
      <c r="AC370" s="105"/>
      <c r="AD370" s="167" t="str">
        <f t="shared" si="30"/>
        <v/>
      </c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  <c r="HV370" s="11"/>
      <c r="HW370" s="11"/>
      <c r="HX370" s="11"/>
      <c r="HY370" s="11"/>
      <c r="HZ370" s="11"/>
      <c r="IA370" s="11"/>
      <c r="IB370" s="11"/>
      <c r="IC370" s="11"/>
      <c r="ID370" s="11"/>
      <c r="IE370" s="11"/>
      <c r="IF370" s="11"/>
      <c r="IG370" s="11"/>
      <c r="IH370" s="11"/>
      <c r="II370" s="11"/>
      <c r="IJ370" s="11"/>
      <c r="IK370" s="11"/>
      <c r="IL370" s="11"/>
      <c r="IM370" s="11"/>
      <c r="IN370" s="11"/>
      <c r="IO370" s="11"/>
      <c r="IP370" s="11"/>
      <c r="IQ370" s="11"/>
      <c r="IR370" s="11"/>
      <c r="IS370" s="11"/>
      <c r="IT370" s="11"/>
      <c r="IU370" s="11"/>
      <c r="IV370" s="11"/>
      <c r="IW370" s="11"/>
      <c r="IX370" s="11"/>
      <c r="IY370" s="11"/>
      <c r="IZ370" s="11"/>
      <c r="JA370" s="11"/>
      <c r="JB370" s="11"/>
      <c r="JC370" s="11"/>
      <c r="JD370" s="11"/>
      <c r="JE370" s="11"/>
      <c r="JF370" s="11"/>
      <c r="JG370" s="11"/>
      <c r="JH370" s="11"/>
      <c r="JI370" s="11"/>
      <c r="JJ370" s="11"/>
      <c r="JK370" s="11"/>
      <c r="JL370" s="11"/>
      <c r="JM370" s="11"/>
      <c r="JN370" s="11"/>
      <c r="JO370" s="11"/>
      <c r="JP370" s="11"/>
      <c r="JQ370" s="11"/>
      <c r="JR370" s="11"/>
      <c r="JS370" s="11"/>
      <c r="JT370" s="11"/>
      <c r="JU370" s="11"/>
      <c r="JV370" s="11"/>
      <c r="JW370" s="11"/>
      <c r="JX370" s="11"/>
      <c r="JY370" s="11"/>
      <c r="JZ370" s="11"/>
      <c r="KA370" s="11"/>
      <c r="KB370" s="11"/>
      <c r="KC370" s="11"/>
      <c r="KD370" s="11"/>
      <c r="KE370" s="11"/>
      <c r="KF370" s="11"/>
      <c r="KG370" s="11"/>
      <c r="KH370" s="11"/>
      <c r="KI370" s="11"/>
      <c r="KJ370" s="11"/>
      <c r="KK370" s="11"/>
      <c r="KL370" s="11"/>
      <c r="KM370" s="11"/>
      <c r="KN370" s="11"/>
      <c r="KO370" s="11"/>
      <c r="KP370" s="11"/>
      <c r="KQ370" s="11"/>
      <c r="KR370" s="11"/>
      <c r="KS370" s="11"/>
      <c r="KT370" s="11"/>
      <c r="KU370" s="11"/>
    </row>
    <row r="371" spans="1:307" ht="44.25" customHeight="1" x14ac:dyDescent="0.2">
      <c r="A371" s="160"/>
      <c r="B371" s="161"/>
      <c r="C371" s="162"/>
      <c r="D371" s="163"/>
      <c r="E371" s="201"/>
      <c r="F371" s="202"/>
      <c r="G371" s="164" t="str">
        <f t="shared" si="29"/>
        <v/>
      </c>
      <c r="H371" s="203"/>
      <c r="I371" s="204"/>
      <c r="J371" s="208"/>
      <c r="K371" s="206"/>
      <c r="L371" s="207"/>
      <c r="M371" s="165" t="str">
        <f t="shared" si="26"/>
        <v/>
      </c>
      <c r="N371" s="165" t="str">
        <f t="shared" si="27"/>
        <v/>
      </c>
      <c r="O371" s="210"/>
      <c r="P371" s="243"/>
      <c r="Q371" s="211"/>
      <c r="R371" s="212"/>
      <c r="S371" s="212"/>
      <c r="T371" s="212"/>
      <c r="U371" s="166"/>
      <c r="V371" s="17"/>
      <c r="W371" s="17" t="str">
        <f t="shared" si="28"/>
        <v/>
      </c>
      <c r="X371" s="8"/>
      <c r="Y371" s="8"/>
      <c r="Z371" s="8"/>
      <c r="AA371" s="131"/>
      <c r="AB371" s="105"/>
      <c r="AC371" s="105"/>
      <c r="AD371" s="167" t="str">
        <f t="shared" si="30"/>
        <v/>
      </c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  <c r="IF371" s="11"/>
      <c r="IG371" s="11"/>
      <c r="IH371" s="11"/>
      <c r="II371" s="11"/>
      <c r="IJ371" s="11"/>
      <c r="IK371" s="11"/>
      <c r="IL371" s="11"/>
      <c r="IM371" s="11"/>
      <c r="IN371" s="11"/>
      <c r="IO371" s="11"/>
      <c r="IP371" s="11"/>
      <c r="IQ371" s="11"/>
      <c r="IR371" s="11"/>
      <c r="IS371" s="11"/>
      <c r="IT371" s="11"/>
      <c r="IU371" s="11"/>
      <c r="IV371" s="11"/>
      <c r="IW371" s="11"/>
      <c r="IX371" s="11"/>
      <c r="IY371" s="11"/>
      <c r="IZ371" s="11"/>
      <c r="JA371" s="11"/>
      <c r="JB371" s="11"/>
      <c r="JC371" s="11"/>
      <c r="JD371" s="11"/>
      <c r="JE371" s="11"/>
      <c r="JF371" s="11"/>
      <c r="JG371" s="11"/>
      <c r="JH371" s="11"/>
      <c r="JI371" s="11"/>
      <c r="JJ371" s="11"/>
      <c r="JK371" s="11"/>
      <c r="JL371" s="11"/>
      <c r="JM371" s="11"/>
      <c r="JN371" s="11"/>
      <c r="JO371" s="11"/>
      <c r="JP371" s="11"/>
      <c r="JQ371" s="11"/>
      <c r="JR371" s="11"/>
      <c r="JS371" s="11"/>
      <c r="JT371" s="11"/>
      <c r="JU371" s="11"/>
      <c r="JV371" s="11"/>
      <c r="JW371" s="11"/>
      <c r="JX371" s="11"/>
      <c r="JY371" s="11"/>
      <c r="JZ371" s="11"/>
      <c r="KA371" s="11"/>
      <c r="KB371" s="11"/>
      <c r="KC371" s="11"/>
      <c r="KD371" s="11"/>
      <c r="KE371" s="11"/>
      <c r="KF371" s="11"/>
      <c r="KG371" s="11"/>
      <c r="KH371" s="11"/>
      <c r="KI371" s="11"/>
      <c r="KJ371" s="11"/>
      <c r="KK371" s="11"/>
      <c r="KL371" s="11"/>
      <c r="KM371" s="11"/>
      <c r="KN371" s="11"/>
      <c r="KO371" s="11"/>
      <c r="KP371" s="11"/>
      <c r="KQ371" s="11"/>
      <c r="KR371" s="11"/>
      <c r="KS371" s="11"/>
      <c r="KT371" s="11"/>
      <c r="KU371" s="11"/>
    </row>
    <row r="372" spans="1:307" ht="44.25" customHeight="1" x14ac:dyDescent="0.2">
      <c r="A372" s="160"/>
      <c r="B372" s="161"/>
      <c r="C372" s="162"/>
      <c r="D372" s="163"/>
      <c r="E372" s="201"/>
      <c r="F372" s="202"/>
      <c r="G372" s="164" t="str">
        <f t="shared" si="29"/>
        <v/>
      </c>
      <c r="H372" s="203"/>
      <c r="I372" s="204"/>
      <c r="J372" s="208"/>
      <c r="K372" s="206"/>
      <c r="L372" s="207"/>
      <c r="M372" s="165" t="str">
        <f t="shared" si="26"/>
        <v/>
      </c>
      <c r="N372" s="165" t="str">
        <f t="shared" si="27"/>
        <v/>
      </c>
      <c r="O372" s="210"/>
      <c r="P372" s="243"/>
      <c r="Q372" s="211"/>
      <c r="R372" s="212"/>
      <c r="S372" s="212"/>
      <c r="T372" s="212"/>
      <c r="U372" s="166"/>
      <c r="V372" s="17"/>
      <c r="W372" s="17" t="str">
        <f t="shared" si="28"/>
        <v/>
      </c>
      <c r="X372" s="8"/>
      <c r="Y372" s="8"/>
      <c r="Z372" s="8"/>
      <c r="AA372" s="131"/>
      <c r="AB372" s="105"/>
      <c r="AC372" s="105"/>
      <c r="AD372" s="167" t="str">
        <f t="shared" si="30"/>
        <v/>
      </c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  <c r="IF372" s="11"/>
      <c r="IG372" s="11"/>
      <c r="IH372" s="11"/>
      <c r="II372" s="11"/>
      <c r="IJ372" s="11"/>
      <c r="IK372" s="11"/>
      <c r="IL372" s="11"/>
      <c r="IM372" s="11"/>
      <c r="IN372" s="11"/>
      <c r="IO372" s="11"/>
      <c r="IP372" s="11"/>
      <c r="IQ372" s="11"/>
      <c r="IR372" s="11"/>
      <c r="IS372" s="11"/>
      <c r="IT372" s="11"/>
      <c r="IU372" s="11"/>
      <c r="IV372" s="11"/>
      <c r="IW372" s="11"/>
      <c r="IX372" s="11"/>
      <c r="IY372" s="11"/>
      <c r="IZ372" s="11"/>
      <c r="JA372" s="11"/>
      <c r="JB372" s="11"/>
      <c r="JC372" s="11"/>
      <c r="JD372" s="11"/>
      <c r="JE372" s="11"/>
      <c r="JF372" s="11"/>
      <c r="JG372" s="11"/>
      <c r="JH372" s="11"/>
      <c r="JI372" s="11"/>
      <c r="JJ372" s="11"/>
      <c r="JK372" s="11"/>
      <c r="JL372" s="11"/>
      <c r="JM372" s="11"/>
      <c r="JN372" s="11"/>
      <c r="JO372" s="11"/>
      <c r="JP372" s="11"/>
      <c r="JQ372" s="11"/>
      <c r="JR372" s="11"/>
      <c r="JS372" s="11"/>
      <c r="JT372" s="11"/>
      <c r="JU372" s="11"/>
      <c r="JV372" s="11"/>
      <c r="JW372" s="11"/>
      <c r="JX372" s="11"/>
      <c r="JY372" s="11"/>
      <c r="JZ372" s="11"/>
      <c r="KA372" s="11"/>
      <c r="KB372" s="11"/>
      <c r="KC372" s="11"/>
      <c r="KD372" s="11"/>
      <c r="KE372" s="11"/>
      <c r="KF372" s="11"/>
      <c r="KG372" s="11"/>
      <c r="KH372" s="11"/>
      <c r="KI372" s="11"/>
      <c r="KJ372" s="11"/>
      <c r="KK372" s="11"/>
      <c r="KL372" s="11"/>
      <c r="KM372" s="11"/>
      <c r="KN372" s="11"/>
      <c r="KO372" s="11"/>
      <c r="KP372" s="11"/>
      <c r="KQ372" s="11"/>
      <c r="KR372" s="11"/>
      <c r="KS372" s="11"/>
      <c r="KT372" s="11"/>
      <c r="KU372" s="11"/>
    </row>
    <row r="373" spans="1:307" ht="44.25" customHeight="1" x14ac:dyDescent="0.2">
      <c r="A373" s="160"/>
      <c r="B373" s="161"/>
      <c r="C373" s="162"/>
      <c r="D373" s="163"/>
      <c r="E373" s="201"/>
      <c r="F373" s="202"/>
      <c r="G373" s="164" t="str">
        <f t="shared" si="29"/>
        <v/>
      </c>
      <c r="H373" s="203"/>
      <c r="I373" s="204"/>
      <c r="J373" s="208"/>
      <c r="K373" s="206"/>
      <c r="L373" s="207"/>
      <c r="M373" s="165" t="str">
        <f t="shared" si="26"/>
        <v/>
      </c>
      <c r="N373" s="165" t="str">
        <f t="shared" si="27"/>
        <v/>
      </c>
      <c r="O373" s="210"/>
      <c r="P373" s="243"/>
      <c r="Q373" s="211"/>
      <c r="R373" s="212"/>
      <c r="S373" s="212"/>
      <c r="T373" s="212"/>
      <c r="U373" s="166"/>
      <c r="V373" s="17"/>
      <c r="W373" s="17" t="str">
        <f t="shared" si="28"/>
        <v/>
      </c>
      <c r="X373" s="8"/>
      <c r="Y373" s="8"/>
      <c r="Z373" s="8"/>
      <c r="AA373" s="131"/>
      <c r="AB373" s="105"/>
      <c r="AC373" s="105"/>
      <c r="AD373" s="167" t="str">
        <f t="shared" si="30"/>
        <v/>
      </c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  <c r="HV373" s="11"/>
      <c r="HW373" s="11"/>
      <c r="HX373" s="11"/>
      <c r="HY373" s="11"/>
      <c r="HZ373" s="11"/>
      <c r="IA373" s="11"/>
      <c r="IB373" s="11"/>
      <c r="IC373" s="11"/>
      <c r="ID373" s="11"/>
      <c r="IE373" s="11"/>
      <c r="IF373" s="11"/>
      <c r="IG373" s="11"/>
      <c r="IH373" s="11"/>
      <c r="II373" s="11"/>
      <c r="IJ373" s="11"/>
      <c r="IK373" s="11"/>
      <c r="IL373" s="11"/>
      <c r="IM373" s="11"/>
      <c r="IN373" s="11"/>
      <c r="IO373" s="11"/>
      <c r="IP373" s="11"/>
      <c r="IQ373" s="11"/>
      <c r="IR373" s="11"/>
      <c r="IS373" s="11"/>
      <c r="IT373" s="11"/>
      <c r="IU373" s="11"/>
      <c r="IV373" s="11"/>
      <c r="IW373" s="11"/>
      <c r="IX373" s="11"/>
      <c r="IY373" s="11"/>
      <c r="IZ373" s="11"/>
      <c r="JA373" s="11"/>
      <c r="JB373" s="11"/>
      <c r="JC373" s="11"/>
      <c r="JD373" s="11"/>
      <c r="JE373" s="11"/>
      <c r="JF373" s="11"/>
      <c r="JG373" s="11"/>
      <c r="JH373" s="11"/>
      <c r="JI373" s="11"/>
      <c r="JJ373" s="11"/>
      <c r="JK373" s="11"/>
      <c r="JL373" s="11"/>
      <c r="JM373" s="11"/>
      <c r="JN373" s="11"/>
      <c r="JO373" s="11"/>
      <c r="JP373" s="11"/>
      <c r="JQ373" s="11"/>
      <c r="JR373" s="11"/>
      <c r="JS373" s="11"/>
      <c r="JT373" s="11"/>
      <c r="JU373" s="11"/>
      <c r="JV373" s="11"/>
      <c r="JW373" s="11"/>
      <c r="JX373" s="11"/>
      <c r="JY373" s="11"/>
      <c r="JZ373" s="11"/>
      <c r="KA373" s="11"/>
      <c r="KB373" s="11"/>
      <c r="KC373" s="11"/>
      <c r="KD373" s="11"/>
      <c r="KE373" s="11"/>
      <c r="KF373" s="11"/>
      <c r="KG373" s="11"/>
      <c r="KH373" s="11"/>
      <c r="KI373" s="11"/>
      <c r="KJ373" s="11"/>
      <c r="KK373" s="11"/>
      <c r="KL373" s="11"/>
      <c r="KM373" s="11"/>
      <c r="KN373" s="11"/>
      <c r="KO373" s="11"/>
      <c r="KP373" s="11"/>
      <c r="KQ373" s="11"/>
      <c r="KR373" s="11"/>
      <c r="KS373" s="11"/>
      <c r="KT373" s="11"/>
      <c r="KU373" s="11"/>
    </row>
    <row r="374" spans="1:307" ht="44.25" customHeight="1" x14ac:dyDescent="0.2">
      <c r="A374" s="160"/>
      <c r="B374" s="161"/>
      <c r="C374" s="162"/>
      <c r="D374" s="163"/>
      <c r="E374" s="201"/>
      <c r="F374" s="202"/>
      <c r="G374" s="164" t="str">
        <f t="shared" si="29"/>
        <v/>
      </c>
      <c r="H374" s="203"/>
      <c r="I374" s="204"/>
      <c r="J374" s="208"/>
      <c r="K374" s="206"/>
      <c r="L374" s="207"/>
      <c r="M374" s="165" t="str">
        <f t="shared" si="26"/>
        <v/>
      </c>
      <c r="N374" s="165" t="str">
        <f t="shared" si="27"/>
        <v/>
      </c>
      <c r="O374" s="210"/>
      <c r="P374" s="243"/>
      <c r="Q374" s="211"/>
      <c r="R374" s="212"/>
      <c r="S374" s="212"/>
      <c r="T374" s="212"/>
      <c r="U374" s="166"/>
      <c r="V374" s="17"/>
      <c r="W374" s="17" t="str">
        <f t="shared" si="28"/>
        <v/>
      </c>
      <c r="X374" s="8"/>
      <c r="Y374" s="8"/>
      <c r="Z374" s="8"/>
      <c r="AA374" s="131"/>
      <c r="AB374" s="105"/>
      <c r="AC374" s="105"/>
      <c r="AD374" s="167" t="str">
        <f t="shared" si="30"/>
        <v/>
      </c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  <c r="HV374" s="11"/>
      <c r="HW374" s="11"/>
      <c r="HX374" s="11"/>
      <c r="HY374" s="11"/>
      <c r="HZ374" s="11"/>
      <c r="IA374" s="11"/>
      <c r="IB374" s="11"/>
      <c r="IC374" s="11"/>
      <c r="ID374" s="11"/>
      <c r="IE374" s="11"/>
      <c r="IF374" s="11"/>
      <c r="IG374" s="11"/>
      <c r="IH374" s="11"/>
      <c r="II374" s="11"/>
      <c r="IJ374" s="11"/>
      <c r="IK374" s="11"/>
      <c r="IL374" s="11"/>
      <c r="IM374" s="11"/>
      <c r="IN374" s="11"/>
      <c r="IO374" s="11"/>
      <c r="IP374" s="11"/>
      <c r="IQ374" s="11"/>
      <c r="IR374" s="11"/>
      <c r="IS374" s="11"/>
      <c r="IT374" s="11"/>
      <c r="IU374" s="11"/>
      <c r="IV374" s="11"/>
      <c r="IW374" s="11"/>
      <c r="IX374" s="11"/>
      <c r="IY374" s="11"/>
      <c r="IZ374" s="11"/>
      <c r="JA374" s="11"/>
      <c r="JB374" s="11"/>
      <c r="JC374" s="11"/>
      <c r="JD374" s="11"/>
      <c r="JE374" s="11"/>
      <c r="JF374" s="11"/>
      <c r="JG374" s="11"/>
      <c r="JH374" s="11"/>
      <c r="JI374" s="11"/>
      <c r="JJ374" s="11"/>
      <c r="JK374" s="11"/>
      <c r="JL374" s="11"/>
      <c r="JM374" s="11"/>
      <c r="JN374" s="11"/>
      <c r="JO374" s="11"/>
      <c r="JP374" s="11"/>
      <c r="JQ374" s="11"/>
      <c r="JR374" s="11"/>
      <c r="JS374" s="11"/>
      <c r="JT374" s="11"/>
      <c r="JU374" s="11"/>
      <c r="JV374" s="11"/>
      <c r="JW374" s="11"/>
      <c r="JX374" s="11"/>
      <c r="JY374" s="11"/>
      <c r="JZ374" s="11"/>
      <c r="KA374" s="11"/>
      <c r="KB374" s="11"/>
      <c r="KC374" s="11"/>
      <c r="KD374" s="11"/>
      <c r="KE374" s="11"/>
      <c r="KF374" s="11"/>
      <c r="KG374" s="11"/>
      <c r="KH374" s="11"/>
      <c r="KI374" s="11"/>
      <c r="KJ374" s="11"/>
      <c r="KK374" s="11"/>
      <c r="KL374" s="11"/>
      <c r="KM374" s="11"/>
      <c r="KN374" s="11"/>
      <c r="KO374" s="11"/>
      <c r="KP374" s="11"/>
      <c r="KQ374" s="11"/>
      <c r="KR374" s="11"/>
      <c r="KS374" s="11"/>
      <c r="KT374" s="11"/>
      <c r="KU374" s="11"/>
    </row>
    <row r="375" spans="1:307" ht="44.25" customHeight="1" x14ac:dyDescent="0.2">
      <c r="A375" s="160"/>
      <c r="B375" s="161"/>
      <c r="C375" s="162"/>
      <c r="D375" s="163"/>
      <c r="E375" s="201"/>
      <c r="F375" s="202"/>
      <c r="G375" s="164" t="str">
        <f t="shared" si="29"/>
        <v/>
      </c>
      <c r="H375" s="203"/>
      <c r="I375" s="204"/>
      <c r="J375" s="208"/>
      <c r="K375" s="206"/>
      <c r="L375" s="207"/>
      <c r="M375" s="165" t="str">
        <f t="shared" si="26"/>
        <v/>
      </c>
      <c r="N375" s="165" t="str">
        <f t="shared" si="27"/>
        <v/>
      </c>
      <c r="O375" s="210"/>
      <c r="P375" s="243"/>
      <c r="Q375" s="211"/>
      <c r="R375" s="212"/>
      <c r="S375" s="212"/>
      <c r="T375" s="212"/>
      <c r="U375" s="166"/>
      <c r="V375" s="17"/>
      <c r="W375" s="17" t="str">
        <f t="shared" si="28"/>
        <v/>
      </c>
      <c r="X375" s="8"/>
      <c r="Y375" s="8"/>
      <c r="Z375" s="8"/>
      <c r="AA375" s="131"/>
      <c r="AB375" s="105"/>
      <c r="AC375" s="105"/>
      <c r="AD375" s="167" t="str">
        <f t="shared" si="30"/>
        <v/>
      </c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  <c r="HV375" s="11"/>
      <c r="HW375" s="11"/>
      <c r="HX375" s="11"/>
      <c r="HY375" s="11"/>
      <c r="HZ375" s="11"/>
      <c r="IA375" s="11"/>
      <c r="IB375" s="11"/>
      <c r="IC375" s="11"/>
      <c r="ID375" s="11"/>
      <c r="IE375" s="11"/>
      <c r="IF375" s="11"/>
      <c r="IG375" s="11"/>
      <c r="IH375" s="11"/>
      <c r="II375" s="11"/>
      <c r="IJ375" s="11"/>
      <c r="IK375" s="11"/>
      <c r="IL375" s="11"/>
      <c r="IM375" s="11"/>
      <c r="IN375" s="11"/>
      <c r="IO375" s="11"/>
      <c r="IP375" s="11"/>
      <c r="IQ375" s="11"/>
      <c r="IR375" s="11"/>
      <c r="IS375" s="11"/>
      <c r="IT375" s="11"/>
      <c r="IU375" s="11"/>
      <c r="IV375" s="11"/>
      <c r="IW375" s="11"/>
      <c r="IX375" s="11"/>
      <c r="IY375" s="11"/>
      <c r="IZ375" s="11"/>
      <c r="JA375" s="11"/>
      <c r="JB375" s="11"/>
      <c r="JC375" s="11"/>
      <c r="JD375" s="11"/>
      <c r="JE375" s="11"/>
      <c r="JF375" s="11"/>
      <c r="JG375" s="11"/>
      <c r="JH375" s="11"/>
      <c r="JI375" s="11"/>
      <c r="JJ375" s="11"/>
      <c r="JK375" s="11"/>
      <c r="JL375" s="11"/>
      <c r="JM375" s="11"/>
      <c r="JN375" s="11"/>
      <c r="JO375" s="11"/>
      <c r="JP375" s="11"/>
      <c r="JQ375" s="11"/>
      <c r="JR375" s="11"/>
      <c r="JS375" s="11"/>
      <c r="JT375" s="11"/>
      <c r="JU375" s="11"/>
      <c r="JV375" s="11"/>
      <c r="JW375" s="11"/>
      <c r="JX375" s="11"/>
      <c r="JY375" s="11"/>
      <c r="JZ375" s="11"/>
      <c r="KA375" s="11"/>
      <c r="KB375" s="11"/>
      <c r="KC375" s="11"/>
      <c r="KD375" s="11"/>
      <c r="KE375" s="11"/>
      <c r="KF375" s="11"/>
      <c r="KG375" s="11"/>
      <c r="KH375" s="11"/>
      <c r="KI375" s="11"/>
      <c r="KJ375" s="11"/>
      <c r="KK375" s="11"/>
      <c r="KL375" s="11"/>
      <c r="KM375" s="11"/>
      <c r="KN375" s="11"/>
      <c r="KO375" s="11"/>
      <c r="KP375" s="11"/>
      <c r="KQ375" s="11"/>
      <c r="KR375" s="11"/>
      <c r="KS375" s="11"/>
      <c r="KT375" s="11"/>
      <c r="KU375" s="11"/>
    </row>
    <row r="376" spans="1:307" ht="44.25" customHeight="1" x14ac:dyDescent="0.2">
      <c r="A376" s="160"/>
      <c r="B376" s="161"/>
      <c r="C376" s="162"/>
      <c r="D376" s="163"/>
      <c r="E376" s="201"/>
      <c r="F376" s="202"/>
      <c r="G376" s="164" t="str">
        <f t="shared" si="29"/>
        <v/>
      </c>
      <c r="H376" s="203"/>
      <c r="I376" s="204"/>
      <c r="J376" s="208"/>
      <c r="K376" s="206"/>
      <c r="L376" s="207"/>
      <c r="M376" s="165" t="str">
        <f t="shared" si="26"/>
        <v/>
      </c>
      <c r="N376" s="165" t="str">
        <f t="shared" si="27"/>
        <v/>
      </c>
      <c r="O376" s="210"/>
      <c r="P376" s="243"/>
      <c r="Q376" s="211"/>
      <c r="R376" s="212"/>
      <c r="S376" s="212"/>
      <c r="T376" s="212"/>
      <c r="U376" s="166"/>
      <c r="V376" s="17"/>
      <c r="W376" s="17" t="str">
        <f t="shared" si="28"/>
        <v/>
      </c>
      <c r="X376" s="8"/>
      <c r="Y376" s="8"/>
      <c r="Z376" s="8"/>
      <c r="AA376" s="131"/>
      <c r="AB376" s="105"/>
      <c r="AC376" s="105"/>
      <c r="AD376" s="167" t="str">
        <f t="shared" si="30"/>
        <v/>
      </c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  <c r="HV376" s="11"/>
      <c r="HW376" s="11"/>
      <c r="HX376" s="11"/>
      <c r="HY376" s="11"/>
      <c r="HZ376" s="11"/>
      <c r="IA376" s="11"/>
      <c r="IB376" s="11"/>
      <c r="IC376" s="11"/>
      <c r="ID376" s="11"/>
      <c r="IE376" s="11"/>
      <c r="IF376" s="11"/>
      <c r="IG376" s="11"/>
      <c r="IH376" s="11"/>
      <c r="II376" s="11"/>
      <c r="IJ376" s="11"/>
      <c r="IK376" s="11"/>
      <c r="IL376" s="11"/>
      <c r="IM376" s="11"/>
      <c r="IN376" s="11"/>
      <c r="IO376" s="11"/>
      <c r="IP376" s="11"/>
      <c r="IQ376" s="11"/>
      <c r="IR376" s="11"/>
      <c r="IS376" s="11"/>
      <c r="IT376" s="11"/>
      <c r="IU376" s="11"/>
      <c r="IV376" s="11"/>
      <c r="IW376" s="11"/>
      <c r="IX376" s="11"/>
      <c r="IY376" s="11"/>
      <c r="IZ376" s="11"/>
      <c r="JA376" s="11"/>
      <c r="JB376" s="11"/>
      <c r="JC376" s="11"/>
      <c r="JD376" s="11"/>
      <c r="JE376" s="11"/>
      <c r="JF376" s="11"/>
      <c r="JG376" s="11"/>
      <c r="JH376" s="11"/>
      <c r="JI376" s="11"/>
      <c r="JJ376" s="11"/>
      <c r="JK376" s="11"/>
      <c r="JL376" s="11"/>
      <c r="JM376" s="11"/>
      <c r="JN376" s="11"/>
      <c r="JO376" s="11"/>
      <c r="JP376" s="11"/>
      <c r="JQ376" s="11"/>
      <c r="JR376" s="11"/>
      <c r="JS376" s="11"/>
      <c r="JT376" s="11"/>
      <c r="JU376" s="11"/>
      <c r="JV376" s="11"/>
      <c r="JW376" s="11"/>
      <c r="JX376" s="11"/>
      <c r="JY376" s="11"/>
      <c r="JZ376" s="11"/>
      <c r="KA376" s="11"/>
      <c r="KB376" s="11"/>
      <c r="KC376" s="11"/>
      <c r="KD376" s="11"/>
      <c r="KE376" s="11"/>
      <c r="KF376" s="11"/>
      <c r="KG376" s="11"/>
      <c r="KH376" s="11"/>
      <c r="KI376" s="11"/>
      <c r="KJ376" s="11"/>
      <c r="KK376" s="11"/>
      <c r="KL376" s="11"/>
      <c r="KM376" s="11"/>
      <c r="KN376" s="11"/>
      <c r="KO376" s="11"/>
      <c r="KP376" s="11"/>
      <c r="KQ376" s="11"/>
      <c r="KR376" s="11"/>
      <c r="KS376" s="11"/>
      <c r="KT376" s="11"/>
      <c r="KU376" s="11"/>
    </row>
    <row r="377" spans="1:307" ht="44.25" customHeight="1" x14ac:dyDescent="0.2">
      <c r="A377" s="160"/>
      <c r="B377" s="161"/>
      <c r="C377" s="162"/>
      <c r="D377" s="163"/>
      <c r="E377" s="201"/>
      <c r="F377" s="202"/>
      <c r="G377" s="164" t="str">
        <f t="shared" si="29"/>
        <v/>
      </c>
      <c r="H377" s="203"/>
      <c r="I377" s="204"/>
      <c r="J377" s="208"/>
      <c r="K377" s="206"/>
      <c r="L377" s="207"/>
      <c r="M377" s="165" t="str">
        <f t="shared" si="26"/>
        <v/>
      </c>
      <c r="N377" s="165" t="str">
        <f t="shared" si="27"/>
        <v/>
      </c>
      <c r="O377" s="210"/>
      <c r="P377" s="243"/>
      <c r="Q377" s="211"/>
      <c r="R377" s="212"/>
      <c r="S377" s="212"/>
      <c r="T377" s="212"/>
      <c r="U377" s="166"/>
      <c r="V377" s="17"/>
      <c r="W377" s="17" t="str">
        <f t="shared" si="28"/>
        <v/>
      </c>
      <c r="X377" s="8"/>
      <c r="Y377" s="8"/>
      <c r="Z377" s="8"/>
      <c r="AA377" s="131"/>
      <c r="AB377" s="105"/>
      <c r="AC377" s="105"/>
      <c r="AD377" s="167" t="str">
        <f t="shared" si="30"/>
        <v/>
      </c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  <c r="HV377" s="11"/>
      <c r="HW377" s="11"/>
      <c r="HX377" s="11"/>
      <c r="HY377" s="11"/>
      <c r="HZ377" s="11"/>
      <c r="IA377" s="11"/>
      <c r="IB377" s="11"/>
      <c r="IC377" s="11"/>
      <c r="ID377" s="11"/>
      <c r="IE377" s="11"/>
      <c r="IF377" s="11"/>
      <c r="IG377" s="11"/>
      <c r="IH377" s="11"/>
      <c r="II377" s="11"/>
      <c r="IJ377" s="11"/>
      <c r="IK377" s="11"/>
      <c r="IL377" s="11"/>
      <c r="IM377" s="11"/>
      <c r="IN377" s="11"/>
      <c r="IO377" s="11"/>
      <c r="IP377" s="11"/>
      <c r="IQ377" s="11"/>
      <c r="IR377" s="11"/>
      <c r="IS377" s="11"/>
      <c r="IT377" s="11"/>
      <c r="IU377" s="11"/>
      <c r="IV377" s="11"/>
      <c r="IW377" s="11"/>
      <c r="IX377" s="11"/>
      <c r="IY377" s="11"/>
      <c r="IZ377" s="11"/>
      <c r="JA377" s="11"/>
      <c r="JB377" s="11"/>
      <c r="JC377" s="11"/>
      <c r="JD377" s="11"/>
      <c r="JE377" s="11"/>
      <c r="JF377" s="11"/>
      <c r="JG377" s="11"/>
      <c r="JH377" s="11"/>
      <c r="JI377" s="11"/>
      <c r="JJ377" s="11"/>
      <c r="JK377" s="11"/>
      <c r="JL377" s="11"/>
      <c r="JM377" s="11"/>
      <c r="JN377" s="11"/>
      <c r="JO377" s="11"/>
      <c r="JP377" s="11"/>
      <c r="JQ377" s="11"/>
      <c r="JR377" s="11"/>
      <c r="JS377" s="11"/>
      <c r="JT377" s="11"/>
      <c r="JU377" s="11"/>
      <c r="JV377" s="11"/>
      <c r="JW377" s="11"/>
      <c r="JX377" s="11"/>
      <c r="JY377" s="11"/>
      <c r="JZ377" s="11"/>
      <c r="KA377" s="11"/>
      <c r="KB377" s="11"/>
      <c r="KC377" s="11"/>
      <c r="KD377" s="11"/>
      <c r="KE377" s="11"/>
      <c r="KF377" s="11"/>
      <c r="KG377" s="11"/>
      <c r="KH377" s="11"/>
      <c r="KI377" s="11"/>
      <c r="KJ377" s="11"/>
      <c r="KK377" s="11"/>
      <c r="KL377" s="11"/>
      <c r="KM377" s="11"/>
      <c r="KN377" s="11"/>
      <c r="KO377" s="11"/>
      <c r="KP377" s="11"/>
      <c r="KQ377" s="11"/>
      <c r="KR377" s="11"/>
      <c r="KS377" s="11"/>
      <c r="KT377" s="11"/>
      <c r="KU377" s="11"/>
    </row>
    <row r="378" spans="1:307" ht="44.25" customHeight="1" x14ac:dyDescent="0.2">
      <c r="A378" s="160"/>
      <c r="B378" s="161"/>
      <c r="C378" s="162"/>
      <c r="D378" s="163"/>
      <c r="E378" s="201"/>
      <c r="F378" s="202"/>
      <c r="G378" s="164" t="str">
        <f t="shared" si="29"/>
        <v/>
      </c>
      <c r="H378" s="203"/>
      <c r="I378" s="204"/>
      <c r="J378" s="208"/>
      <c r="K378" s="206"/>
      <c r="L378" s="207"/>
      <c r="M378" s="165" t="str">
        <f t="shared" si="26"/>
        <v/>
      </c>
      <c r="N378" s="165" t="str">
        <f t="shared" si="27"/>
        <v/>
      </c>
      <c r="O378" s="210"/>
      <c r="P378" s="243"/>
      <c r="Q378" s="211"/>
      <c r="R378" s="212"/>
      <c r="S378" s="212"/>
      <c r="T378" s="212"/>
      <c r="U378" s="166"/>
      <c r="V378" s="17"/>
      <c r="W378" s="17" t="str">
        <f t="shared" si="28"/>
        <v/>
      </c>
      <c r="X378" s="8"/>
      <c r="Y378" s="8"/>
      <c r="Z378" s="8"/>
      <c r="AA378" s="131"/>
      <c r="AB378" s="105"/>
      <c r="AC378" s="105"/>
      <c r="AD378" s="167" t="str">
        <f t="shared" si="30"/>
        <v/>
      </c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  <c r="HV378" s="11"/>
      <c r="HW378" s="11"/>
      <c r="HX378" s="11"/>
      <c r="HY378" s="11"/>
      <c r="HZ378" s="11"/>
      <c r="IA378" s="11"/>
      <c r="IB378" s="11"/>
      <c r="IC378" s="11"/>
      <c r="ID378" s="11"/>
      <c r="IE378" s="11"/>
      <c r="IF378" s="11"/>
      <c r="IG378" s="11"/>
      <c r="IH378" s="11"/>
      <c r="II378" s="11"/>
      <c r="IJ378" s="11"/>
      <c r="IK378" s="11"/>
      <c r="IL378" s="11"/>
      <c r="IM378" s="11"/>
      <c r="IN378" s="11"/>
      <c r="IO378" s="11"/>
      <c r="IP378" s="11"/>
      <c r="IQ378" s="11"/>
      <c r="IR378" s="11"/>
      <c r="IS378" s="11"/>
      <c r="IT378" s="11"/>
      <c r="IU378" s="11"/>
      <c r="IV378" s="11"/>
      <c r="IW378" s="11"/>
      <c r="IX378" s="11"/>
      <c r="IY378" s="11"/>
      <c r="IZ378" s="11"/>
      <c r="JA378" s="11"/>
      <c r="JB378" s="11"/>
      <c r="JC378" s="11"/>
      <c r="JD378" s="11"/>
      <c r="JE378" s="11"/>
      <c r="JF378" s="11"/>
      <c r="JG378" s="11"/>
      <c r="JH378" s="11"/>
      <c r="JI378" s="11"/>
      <c r="JJ378" s="11"/>
      <c r="JK378" s="11"/>
      <c r="JL378" s="11"/>
      <c r="JM378" s="11"/>
      <c r="JN378" s="11"/>
      <c r="JO378" s="11"/>
      <c r="JP378" s="11"/>
      <c r="JQ378" s="11"/>
      <c r="JR378" s="11"/>
      <c r="JS378" s="11"/>
      <c r="JT378" s="11"/>
      <c r="JU378" s="11"/>
      <c r="JV378" s="11"/>
      <c r="JW378" s="11"/>
      <c r="JX378" s="11"/>
      <c r="JY378" s="11"/>
      <c r="JZ378" s="11"/>
      <c r="KA378" s="11"/>
      <c r="KB378" s="11"/>
      <c r="KC378" s="11"/>
      <c r="KD378" s="11"/>
      <c r="KE378" s="11"/>
      <c r="KF378" s="11"/>
      <c r="KG378" s="11"/>
      <c r="KH378" s="11"/>
      <c r="KI378" s="11"/>
      <c r="KJ378" s="11"/>
      <c r="KK378" s="11"/>
      <c r="KL378" s="11"/>
      <c r="KM378" s="11"/>
      <c r="KN378" s="11"/>
      <c r="KO378" s="11"/>
      <c r="KP378" s="11"/>
      <c r="KQ378" s="11"/>
      <c r="KR378" s="11"/>
      <c r="KS378" s="11"/>
      <c r="KT378" s="11"/>
      <c r="KU378" s="11"/>
    </row>
    <row r="379" spans="1:307" ht="44.25" customHeight="1" x14ac:dyDescent="0.2">
      <c r="A379" s="160"/>
      <c r="B379" s="161"/>
      <c r="C379" s="162"/>
      <c r="D379" s="163"/>
      <c r="E379" s="201"/>
      <c r="F379" s="202"/>
      <c r="G379" s="164" t="str">
        <f t="shared" si="29"/>
        <v/>
      </c>
      <c r="H379" s="203"/>
      <c r="I379" s="204"/>
      <c r="J379" s="208"/>
      <c r="K379" s="206"/>
      <c r="L379" s="207"/>
      <c r="M379" s="165" t="str">
        <f t="shared" si="26"/>
        <v/>
      </c>
      <c r="N379" s="165" t="str">
        <f t="shared" si="27"/>
        <v/>
      </c>
      <c r="O379" s="210"/>
      <c r="P379" s="243"/>
      <c r="Q379" s="211"/>
      <c r="R379" s="212"/>
      <c r="S379" s="212"/>
      <c r="T379" s="212"/>
      <c r="U379" s="166"/>
      <c r="V379" s="17"/>
      <c r="W379" s="17" t="str">
        <f t="shared" si="28"/>
        <v/>
      </c>
      <c r="X379" s="8"/>
      <c r="Y379" s="8"/>
      <c r="Z379" s="8"/>
      <c r="AA379" s="131"/>
      <c r="AB379" s="105"/>
      <c r="AC379" s="105"/>
      <c r="AD379" s="167" t="str">
        <f t="shared" si="30"/>
        <v/>
      </c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  <c r="HV379" s="11"/>
      <c r="HW379" s="11"/>
      <c r="HX379" s="11"/>
      <c r="HY379" s="11"/>
      <c r="HZ379" s="11"/>
      <c r="IA379" s="11"/>
      <c r="IB379" s="11"/>
      <c r="IC379" s="11"/>
      <c r="ID379" s="11"/>
      <c r="IE379" s="11"/>
      <c r="IF379" s="11"/>
      <c r="IG379" s="11"/>
      <c r="IH379" s="11"/>
      <c r="II379" s="11"/>
      <c r="IJ379" s="11"/>
      <c r="IK379" s="11"/>
      <c r="IL379" s="11"/>
      <c r="IM379" s="11"/>
      <c r="IN379" s="11"/>
      <c r="IO379" s="11"/>
      <c r="IP379" s="11"/>
      <c r="IQ379" s="11"/>
      <c r="IR379" s="11"/>
      <c r="IS379" s="11"/>
      <c r="IT379" s="11"/>
      <c r="IU379" s="11"/>
      <c r="IV379" s="11"/>
      <c r="IW379" s="11"/>
      <c r="IX379" s="11"/>
      <c r="IY379" s="11"/>
      <c r="IZ379" s="11"/>
      <c r="JA379" s="11"/>
      <c r="JB379" s="11"/>
      <c r="JC379" s="11"/>
      <c r="JD379" s="11"/>
      <c r="JE379" s="11"/>
      <c r="JF379" s="11"/>
      <c r="JG379" s="11"/>
      <c r="JH379" s="11"/>
      <c r="JI379" s="11"/>
      <c r="JJ379" s="11"/>
      <c r="JK379" s="11"/>
      <c r="JL379" s="11"/>
      <c r="JM379" s="11"/>
      <c r="JN379" s="11"/>
      <c r="JO379" s="11"/>
      <c r="JP379" s="11"/>
      <c r="JQ379" s="11"/>
      <c r="JR379" s="11"/>
      <c r="JS379" s="11"/>
      <c r="JT379" s="11"/>
      <c r="JU379" s="11"/>
      <c r="JV379" s="11"/>
      <c r="JW379" s="11"/>
      <c r="JX379" s="11"/>
      <c r="JY379" s="11"/>
      <c r="JZ379" s="11"/>
      <c r="KA379" s="11"/>
      <c r="KB379" s="11"/>
      <c r="KC379" s="11"/>
      <c r="KD379" s="11"/>
      <c r="KE379" s="11"/>
      <c r="KF379" s="11"/>
      <c r="KG379" s="11"/>
      <c r="KH379" s="11"/>
      <c r="KI379" s="11"/>
      <c r="KJ379" s="11"/>
      <c r="KK379" s="11"/>
      <c r="KL379" s="11"/>
      <c r="KM379" s="11"/>
      <c r="KN379" s="11"/>
      <c r="KO379" s="11"/>
      <c r="KP379" s="11"/>
      <c r="KQ379" s="11"/>
      <c r="KR379" s="11"/>
      <c r="KS379" s="11"/>
      <c r="KT379" s="11"/>
      <c r="KU379" s="11"/>
    </row>
    <row r="380" spans="1:307" ht="44.25" customHeight="1" x14ac:dyDescent="0.2">
      <c r="A380" s="160"/>
      <c r="B380" s="161"/>
      <c r="C380" s="162"/>
      <c r="D380" s="163"/>
      <c r="E380" s="201"/>
      <c r="F380" s="202"/>
      <c r="G380" s="164" t="str">
        <f t="shared" si="29"/>
        <v/>
      </c>
      <c r="H380" s="203"/>
      <c r="I380" s="204"/>
      <c r="J380" s="208"/>
      <c r="K380" s="206"/>
      <c r="L380" s="207"/>
      <c r="M380" s="165" t="str">
        <f t="shared" si="26"/>
        <v/>
      </c>
      <c r="N380" s="165" t="str">
        <f t="shared" si="27"/>
        <v/>
      </c>
      <c r="O380" s="210"/>
      <c r="P380" s="243"/>
      <c r="Q380" s="211"/>
      <c r="R380" s="212"/>
      <c r="S380" s="212"/>
      <c r="T380" s="212"/>
      <c r="U380" s="166"/>
      <c r="V380" s="17"/>
      <c r="W380" s="17" t="str">
        <f t="shared" si="28"/>
        <v/>
      </c>
      <c r="X380" s="8"/>
      <c r="Y380" s="8"/>
      <c r="Z380" s="8"/>
      <c r="AA380" s="131"/>
      <c r="AB380" s="105"/>
      <c r="AC380" s="105"/>
      <c r="AD380" s="167" t="str">
        <f t="shared" si="30"/>
        <v/>
      </c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  <c r="HV380" s="11"/>
      <c r="HW380" s="11"/>
      <c r="HX380" s="11"/>
      <c r="HY380" s="11"/>
      <c r="HZ380" s="11"/>
      <c r="IA380" s="11"/>
      <c r="IB380" s="11"/>
      <c r="IC380" s="11"/>
      <c r="ID380" s="11"/>
      <c r="IE380" s="11"/>
      <c r="IF380" s="11"/>
      <c r="IG380" s="11"/>
      <c r="IH380" s="11"/>
      <c r="II380" s="11"/>
      <c r="IJ380" s="11"/>
      <c r="IK380" s="11"/>
      <c r="IL380" s="11"/>
      <c r="IM380" s="11"/>
      <c r="IN380" s="11"/>
      <c r="IO380" s="11"/>
      <c r="IP380" s="11"/>
      <c r="IQ380" s="11"/>
      <c r="IR380" s="11"/>
      <c r="IS380" s="11"/>
      <c r="IT380" s="11"/>
      <c r="IU380" s="11"/>
      <c r="IV380" s="11"/>
      <c r="IW380" s="11"/>
      <c r="IX380" s="11"/>
      <c r="IY380" s="11"/>
      <c r="IZ380" s="11"/>
      <c r="JA380" s="11"/>
      <c r="JB380" s="11"/>
      <c r="JC380" s="11"/>
      <c r="JD380" s="11"/>
      <c r="JE380" s="11"/>
      <c r="JF380" s="11"/>
      <c r="JG380" s="11"/>
      <c r="JH380" s="11"/>
      <c r="JI380" s="11"/>
      <c r="JJ380" s="11"/>
      <c r="JK380" s="11"/>
      <c r="JL380" s="11"/>
      <c r="JM380" s="11"/>
      <c r="JN380" s="11"/>
      <c r="JO380" s="11"/>
      <c r="JP380" s="11"/>
      <c r="JQ380" s="11"/>
      <c r="JR380" s="11"/>
      <c r="JS380" s="11"/>
      <c r="JT380" s="11"/>
      <c r="JU380" s="11"/>
      <c r="JV380" s="11"/>
      <c r="JW380" s="11"/>
      <c r="JX380" s="11"/>
      <c r="JY380" s="11"/>
      <c r="JZ380" s="11"/>
      <c r="KA380" s="11"/>
      <c r="KB380" s="11"/>
      <c r="KC380" s="11"/>
      <c r="KD380" s="11"/>
      <c r="KE380" s="11"/>
      <c r="KF380" s="11"/>
      <c r="KG380" s="11"/>
      <c r="KH380" s="11"/>
      <c r="KI380" s="11"/>
      <c r="KJ380" s="11"/>
      <c r="KK380" s="11"/>
      <c r="KL380" s="11"/>
      <c r="KM380" s="11"/>
      <c r="KN380" s="11"/>
      <c r="KO380" s="11"/>
      <c r="KP380" s="11"/>
      <c r="KQ380" s="11"/>
      <c r="KR380" s="11"/>
      <c r="KS380" s="11"/>
      <c r="KT380" s="11"/>
      <c r="KU380" s="11"/>
    </row>
    <row r="381" spans="1:307" ht="44.25" customHeight="1" x14ac:dyDescent="0.2">
      <c r="A381" s="160"/>
      <c r="B381" s="161"/>
      <c r="C381" s="162"/>
      <c r="D381" s="163"/>
      <c r="E381" s="201"/>
      <c r="F381" s="202"/>
      <c r="G381" s="164" t="str">
        <f t="shared" si="29"/>
        <v/>
      </c>
      <c r="H381" s="203"/>
      <c r="I381" s="204"/>
      <c r="J381" s="208"/>
      <c r="K381" s="206"/>
      <c r="L381" s="207"/>
      <c r="M381" s="165" t="str">
        <f t="shared" si="26"/>
        <v/>
      </c>
      <c r="N381" s="165" t="str">
        <f t="shared" si="27"/>
        <v/>
      </c>
      <c r="O381" s="210"/>
      <c r="P381" s="243"/>
      <c r="Q381" s="211"/>
      <c r="R381" s="212"/>
      <c r="S381" s="212"/>
      <c r="T381" s="212"/>
      <c r="U381" s="166"/>
      <c r="V381" s="17"/>
      <c r="W381" s="17" t="str">
        <f t="shared" si="28"/>
        <v/>
      </c>
      <c r="X381" s="8"/>
      <c r="Y381" s="8"/>
      <c r="Z381" s="8"/>
      <c r="AA381" s="131"/>
      <c r="AB381" s="105"/>
      <c r="AC381" s="105"/>
      <c r="AD381" s="167" t="str">
        <f t="shared" si="30"/>
        <v/>
      </c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  <c r="HV381" s="11"/>
      <c r="HW381" s="11"/>
      <c r="HX381" s="11"/>
      <c r="HY381" s="11"/>
      <c r="HZ381" s="11"/>
      <c r="IA381" s="11"/>
      <c r="IB381" s="11"/>
      <c r="IC381" s="11"/>
      <c r="ID381" s="11"/>
      <c r="IE381" s="11"/>
      <c r="IF381" s="11"/>
      <c r="IG381" s="11"/>
      <c r="IH381" s="11"/>
      <c r="II381" s="11"/>
      <c r="IJ381" s="11"/>
      <c r="IK381" s="11"/>
      <c r="IL381" s="11"/>
      <c r="IM381" s="11"/>
      <c r="IN381" s="11"/>
      <c r="IO381" s="11"/>
      <c r="IP381" s="11"/>
      <c r="IQ381" s="11"/>
      <c r="IR381" s="11"/>
      <c r="IS381" s="11"/>
      <c r="IT381" s="11"/>
      <c r="IU381" s="11"/>
      <c r="IV381" s="11"/>
      <c r="IW381" s="11"/>
      <c r="IX381" s="11"/>
      <c r="IY381" s="11"/>
      <c r="IZ381" s="11"/>
      <c r="JA381" s="11"/>
      <c r="JB381" s="11"/>
      <c r="JC381" s="11"/>
      <c r="JD381" s="11"/>
      <c r="JE381" s="11"/>
      <c r="JF381" s="11"/>
      <c r="JG381" s="11"/>
      <c r="JH381" s="11"/>
      <c r="JI381" s="11"/>
      <c r="JJ381" s="11"/>
      <c r="JK381" s="11"/>
      <c r="JL381" s="11"/>
      <c r="JM381" s="11"/>
      <c r="JN381" s="11"/>
      <c r="JO381" s="11"/>
      <c r="JP381" s="11"/>
      <c r="JQ381" s="11"/>
      <c r="JR381" s="11"/>
      <c r="JS381" s="11"/>
      <c r="JT381" s="11"/>
      <c r="JU381" s="11"/>
      <c r="JV381" s="11"/>
      <c r="JW381" s="11"/>
      <c r="JX381" s="11"/>
      <c r="JY381" s="11"/>
      <c r="JZ381" s="11"/>
      <c r="KA381" s="11"/>
      <c r="KB381" s="11"/>
      <c r="KC381" s="11"/>
      <c r="KD381" s="11"/>
      <c r="KE381" s="11"/>
      <c r="KF381" s="11"/>
      <c r="KG381" s="11"/>
      <c r="KH381" s="11"/>
      <c r="KI381" s="11"/>
      <c r="KJ381" s="11"/>
      <c r="KK381" s="11"/>
      <c r="KL381" s="11"/>
      <c r="KM381" s="11"/>
      <c r="KN381" s="11"/>
      <c r="KO381" s="11"/>
      <c r="KP381" s="11"/>
      <c r="KQ381" s="11"/>
      <c r="KR381" s="11"/>
      <c r="KS381" s="11"/>
      <c r="KT381" s="11"/>
      <c r="KU381" s="11"/>
    </row>
    <row r="382" spans="1:307" ht="44.25" customHeight="1" x14ac:dyDescent="0.2">
      <c r="A382" s="160"/>
      <c r="B382" s="161"/>
      <c r="C382" s="162"/>
      <c r="D382" s="163"/>
      <c r="E382" s="201"/>
      <c r="F382" s="202"/>
      <c r="G382" s="164" t="str">
        <f t="shared" si="29"/>
        <v/>
      </c>
      <c r="H382" s="203"/>
      <c r="I382" s="204"/>
      <c r="J382" s="208"/>
      <c r="K382" s="206"/>
      <c r="L382" s="207"/>
      <c r="M382" s="165" t="str">
        <f t="shared" si="26"/>
        <v/>
      </c>
      <c r="N382" s="165" t="str">
        <f t="shared" si="27"/>
        <v/>
      </c>
      <c r="O382" s="210"/>
      <c r="P382" s="243"/>
      <c r="Q382" s="211"/>
      <c r="R382" s="212"/>
      <c r="S382" s="212"/>
      <c r="T382" s="212"/>
      <c r="U382" s="166"/>
      <c r="V382" s="17"/>
      <c r="W382" s="17" t="str">
        <f t="shared" si="28"/>
        <v/>
      </c>
      <c r="X382" s="8"/>
      <c r="Y382" s="8"/>
      <c r="Z382" s="8"/>
      <c r="AA382" s="131"/>
      <c r="AB382" s="105"/>
      <c r="AC382" s="105"/>
      <c r="AD382" s="167" t="str">
        <f t="shared" si="30"/>
        <v/>
      </c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  <c r="HV382" s="11"/>
      <c r="HW382" s="11"/>
      <c r="HX382" s="11"/>
      <c r="HY382" s="11"/>
      <c r="HZ382" s="11"/>
      <c r="IA382" s="11"/>
      <c r="IB382" s="11"/>
      <c r="IC382" s="11"/>
      <c r="ID382" s="11"/>
      <c r="IE382" s="11"/>
      <c r="IF382" s="11"/>
      <c r="IG382" s="11"/>
      <c r="IH382" s="11"/>
      <c r="II382" s="11"/>
      <c r="IJ382" s="11"/>
      <c r="IK382" s="11"/>
      <c r="IL382" s="11"/>
      <c r="IM382" s="11"/>
      <c r="IN382" s="11"/>
      <c r="IO382" s="11"/>
      <c r="IP382" s="11"/>
      <c r="IQ382" s="11"/>
      <c r="IR382" s="11"/>
      <c r="IS382" s="11"/>
      <c r="IT382" s="11"/>
      <c r="IU382" s="11"/>
      <c r="IV382" s="11"/>
      <c r="IW382" s="11"/>
      <c r="IX382" s="11"/>
      <c r="IY382" s="11"/>
      <c r="IZ382" s="11"/>
      <c r="JA382" s="11"/>
      <c r="JB382" s="11"/>
      <c r="JC382" s="11"/>
      <c r="JD382" s="11"/>
      <c r="JE382" s="11"/>
      <c r="JF382" s="11"/>
      <c r="JG382" s="11"/>
      <c r="JH382" s="11"/>
      <c r="JI382" s="11"/>
      <c r="JJ382" s="11"/>
      <c r="JK382" s="11"/>
      <c r="JL382" s="11"/>
      <c r="JM382" s="11"/>
      <c r="JN382" s="11"/>
      <c r="JO382" s="11"/>
      <c r="JP382" s="11"/>
      <c r="JQ382" s="11"/>
      <c r="JR382" s="11"/>
      <c r="JS382" s="11"/>
      <c r="JT382" s="11"/>
      <c r="JU382" s="11"/>
      <c r="JV382" s="11"/>
      <c r="JW382" s="11"/>
      <c r="JX382" s="11"/>
      <c r="JY382" s="11"/>
      <c r="JZ382" s="11"/>
      <c r="KA382" s="11"/>
      <c r="KB382" s="11"/>
      <c r="KC382" s="11"/>
      <c r="KD382" s="11"/>
      <c r="KE382" s="11"/>
      <c r="KF382" s="11"/>
      <c r="KG382" s="11"/>
      <c r="KH382" s="11"/>
      <c r="KI382" s="11"/>
      <c r="KJ382" s="11"/>
      <c r="KK382" s="11"/>
      <c r="KL382" s="11"/>
      <c r="KM382" s="11"/>
      <c r="KN382" s="11"/>
      <c r="KO382" s="11"/>
      <c r="KP382" s="11"/>
      <c r="KQ382" s="11"/>
      <c r="KR382" s="11"/>
      <c r="KS382" s="11"/>
      <c r="KT382" s="11"/>
      <c r="KU382" s="11"/>
    </row>
    <row r="383" spans="1:307" ht="44.25" customHeight="1" x14ac:dyDescent="0.2">
      <c r="A383" s="160"/>
      <c r="B383" s="161"/>
      <c r="C383" s="162"/>
      <c r="D383" s="163"/>
      <c r="E383" s="201"/>
      <c r="F383" s="202"/>
      <c r="G383" s="164" t="str">
        <f t="shared" si="29"/>
        <v/>
      </c>
      <c r="H383" s="203"/>
      <c r="I383" s="204"/>
      <c r="J383" s="208"/>
      <c r="K383" s="206"/>
      <c r="L383" s="207"/>
      <c r="M383" s="165" t="str">
        <f t="shared" si="26"/>
        <v/>
      </c>
      <c r="N383" s="165" t="str">
        <f t="shared" si="27"/>
        <v/>
      </c>
      <c r="O383" s="210"/>
      <c r="P383" s="243"/>
      <c r="Q383" s="211"/>
      <c r="R383" s="212"/>
      <c r="S383" s="212"/>
      <c r="T383" s="212"/>
      <c r="U383" s="166"/>
      <c r="V383" s="17"/>
      <c r="W383" s="17" t="str">
        <f t="shared" si="28"/>
        <v/>
      </c>
      <c r="X383" s="8"/>
      <c r="Y383" s="8"/>
      <c r="Z383" s="8"/>
      <c r="AA383" s="131"/>
      <c r="AB383" s="105"/>
      <c r="AC383" s="105"/>
      <c r="AD383" s="167" t="str">
        <f t="shared" si="30"/>
        <v/>
      </c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  <c r="HV383" s="11"/>
      <c r="HW383" s="11"/>
      <c r="HX383" s="11"/>
      <c r="HY383" s="11"/>
      <c r="HZ383" s="11"/>
      <c r="IA383" s="11"/>
      <c r="IB383" s="11"/>
      <c r="IC383" s="11"/>
      <c r="ID383" s="11"/>
      <c r="IE383" s="11"/>
      <c r="IF383" s="11"/>
      <c r="IG383" s="11"/>
      <c r="IH383" s="11"/>
      <c r="II383" s="11"/>
      <c r="IJ383" s="11"/>
      <c r="IK383" s="11"/>
      <c r="IL383" s="11"/>
      <c r="IM383" s="11"/>
      <c r="IN383" s="11"/>
      <c r="IO383" s="11"/>
      <c r="IP383" s="11"/>
      <c r="IQ383" s="11"/>
      <c r="IR383" s="11"/>
      <c r="IS383" s="11"/>
      <c r="IT383" s="11"/>
      <c r="IU383" s="11"/>
      <c r="IV383" s="11"/>
      <c r="IW383" s="11"/>
      <c r="IX383" s="11"/>
      <c r="IY383" s="11"/>
      <c r="IZ383" s="11"/>
      <c r="JA383" s="11"/>
      <c r="JB383" s="11"/>
      <c r="JC383" s="11"/>
      <c r="JD383" s="11"/>
      <c r="JE383" s="11"/>
      <c r="JF383" s="11"/>
      <c r="JG383" s="11"/>
      <c r="JH383" s="11"/>
      <c r="JI383" s="11"/>
      <c r="JJ383" s="11"/>
      <c r="JK383" s="11"/>
      <c r="JL383" s="11"/>
      <c r="JM383" s="11"/>
      <c r="JN383" s="11"/>
      <c r="JO383" s="11"/>
      <c r="JP383" s="11"/>
      <c r="JQ383" s="11"/>
      <c r="JR383" s="11"/>
      <c r="JS383" s="11"/>
      <c r="JT383" s="11"/>
      <c r="JU383" s="11"/>
      <c r="JV383" s="11"/>
      <c r="JW383" s="11"/>
      <c r="JX383" s="11"/>
      <c r="JY383" s="11"/>
      <c r="JZ383" s="11"/>
      <c r="KA383" s="11"/>
      <c r="KB383" s="11"/>
      <c r="KC383" s="11"/>
      <c r="KD383" s="11"/>
      <c r="KE383" s="11"/>
      <c r="KF383" s="11"/>
      <c r="KG383" s="11"/>
      <c r="KH383" s="11"/>
      <c r="KI383" s="11"/>
      <c r="KJ383" s="11"/>
      <c r="KK383" s="11"/>
      <c r="KL383" s="11"/>
      <c r="KM383" s="11"/>
      <c r="KN383" s="11"/>
      <c r="KO383" s="11"/>
      <c r="KP383" s="11"/>
      <c r="KQ383" s="11"/>
      <c r="KR383" s="11"/>
      <c r="KS383" s="11"/>
      <c r="KT383" s="11"/>
      <c r="KU383" s="11"/>
    </row>
    <row r="384" spans="1:307" ht="44.25" customHeight="1" x14ac:dyDescent="0.2">
      <c r="A384" s="160"/>
      <c r="B384" s="161"/>
      <c r="C384" s="162"/>
      <c r="D384" s="163"/>
      <c r="E384" s="201"/>
      <c r="F384" s="202"/>
      <c r="G384" s="164" t="str">
        <f t="shared" si="29"/>
        <v/>
      </c>
      <c r="H384" s="203"/>
      <c r="I384" s="204"/>
      <c r="J384" s="208"/>
      <c r="K384" s="206"/>
      <c r="L384" s="207"/>
      <c r="M384" s="165" t="str">
        <f t="shared" si="26"/>
        <v/>
      </c>
      <c r="N384" s="165" t="str">
        <f t="shared" si="27"/>
        <v/>
      </c>
      <c r="O384" s="210"/>
      <c r="P384" s="243"/>
      <c r="Q384" s="211"/>
      <c r="R384" s="212"/>
      <c r="S384" s="212"/>
      <c r="T384" s="212"/>
      <c r="U384" s="166"/>
      <c r="V384" s="17"/>
      <c r="W384" s="17" t="str">
        <f t="shared" si="28"/>
        <v/>
      </c>
      <c r="X384" s="8"/>
      <c r="Y384" s="8"/>
      <c r="Z384" s="8"/>
      <c r="AA384" s="131"/>
      <c r="AB384" s="105"/>
      <c r="AC384" s="105"/>
      <c r="AD384" s="167" t="str">
        <f t="shared" si="30"/>
        <v/>
      </c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  <c r="HV384" s="11"/>
      <c r="HW384" s="11"/>
      <c r="HX384" s="11"/>
      <c r="HY384" s="11"/>
      <c r="HZ384" s="11"/>
      <c r="IA384" s="11"/>
      <c r="IB384" s="11"/>
      <c r="IC384" s="11"/>
      <c r="ID384" s="11"/>
      <c r="IE384" s="11"/>
      <c r="IF384" s="11"/>
      <c r="IG384" s="11"/>
      <c r="IH384" s="11"/>
      <c r="II384" s="11"/>
      <c r="IJ384" s="11"/>
      <c r="IK384" s="11"/>
      <c r="IL384" s="11"/>
      <c r="IM384" s="11"/>
      <c r="IN384" s="11"/>
      <c r="IO384" s="11"/>
      <c r="IP384" s="11"/>
      <c r="IQ384" s="11"/>
      <c r="IR384" s="11"/>
      <c r="IS384" s="11"/>
      <c r="IT384" s="11"/>
      <c r="IU384" s="11"/>
      <c r="IV384" s="11"/>
      <c r="IW384" s="11"/>
      <c r="IX384" s="11"/>
      <c r="IY384" s="11"/>
      <c r="IZ384" s="11"/>
      <c r="JA384" s="11"/>
      <c r="JB384" s="11"/>
      <c r="JC384" s="11"/>
      <c r="JD384" s="11"/>
      <c r="JE384" s="11"/>
      <c r="JF384" s="11"/>
      <c r="JG384" s="11"/>
      <c r="JH384" s="11"/>
      <c r="JI384" s="11"/>
      <c r="JJ384" s="11"/>
      <c r="JK384" s="11"/>
      <c r="JL384" s="11"/>
      <c r="JM384" s="11"/>
      <c r="JN384" s="11"/>
      <c r="JO384" s="11"/>
      <c r="JP384" s="11"/>
      <c r="JQ384" s="11"/>
      <c r="JR384" s="11"/>
      <c r="JS384" s="11"/>
      <c r="JT384" s="11"/>
      <c r="JU384" s="11"/>
      <c r="JV384" s="11"/>
      <c r="JW384" s="11"/>
      <c r="JX384" s="11"/>
      <c r="JY384" s="11"/>
      <c r="JZ384" s="11"/>
      <c r="KA384" s="11"/>
      <c r="KB384" s="11"/>
      <c r="KC384" s="11"/>
      <c r="KD384" s="11"/>
      <c r="KE384" s="11"/>
      <c r="KF384" s="11"/>
      <c r="KG384" s="11"/>
      <c r="KH384" s="11"/>
      <c r="KI384" s="11"/>
      <c r="KJ384" s="11"/>
      <c r="KK384" s="11"/>
      <c r="KL384" s="11"/>
      <c r="KM384" s="11"/>
      <c r="KN384" s="11"/>
      <c r="KO384" s="11"/>
      <c r="KP384" s="11"/>
      <c r="KQ384" s="11"/>
      <c r="KR384" s="11"/>
      <c r="KS384" s="11"/>
      <c r="KT384" s="11"/>
      <c r="KU384" s="11"/>
    </row>
    <row r="385" spans="1:307" ht="44.25" customHeight="1" x14ac:dyDescent="0.2">
      <c r="A385" s="160"/>
      <c r="B385" s="161"/>
      <c r="C385" s="162"/>
      <c r="D385" s="163"/>
      <c r="E385" s="201"/>
      <c r="F385" s="202"/>
      <c r="G385" s="164" t="str">
        <f t="shared" si="29"/>
        <v/>
      </c>
      <c r="H385" s="203"/>
      <c r="I385" s="204"/>
      <c r="J385" s="208"/>
      <c r="K385" s="206"/>
      <c r="L385" s="207"/>
      <c r="M385" s="165" t="str">
        <f t="shared" si="26"/>
        <v/>
      </c>
      <c r="N385" s="165" t="str">
        <f t="shared" si="27"/>
        <v/>
      </c>
      <c r="O385" s="210"/>
      <c r="P385" s="243"/>
      <c r="Q385" s="211"/>
      <c r="R385" s="212"/>
      <c r="S385" s="212"/>
      <c r="T385" s="212"/>
      <c r="U385" s="166"/>
      <c r="V385" s="17"/>
      <c r="W385" s="17" t="str">
        <f t="shared" si="28"/>
        <v/>
      </c>
      <c r="X385" s="8"/>
      <c r="Y385" s="8"/>
      <c r="Z385" s="8"/>
      <c r="AA385" s="131"/>
      <c r="AB385" s="105"/>
      <c r="AC385" s="105"/>
      <c r="AD385" s="167" t="str">
        <f t="shared" si="30"/>
        <v/>
      </c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  <c r="HV385" s="11"/>
      <c r="HW385" s="11"/>
      <c r="HX385" s="11"/>
      <c r="HY385" s="11"/>
      <c r="HZ385" s="11"/>
      <c r="IA385" s="11"/>
      <c r="IB385" s="11"/>
      <c r="IC385" s="11"/>
      <c r="ID385" s="11"/>
      <c r="IE385" s="11"/>
      <c r="IF385" s="11"/>
      <c r="IG385" s="11"/>
      <c r="IH385" s="11"/>
      <c r="II385" s="11"/>
      <c r="IJ385" s="11"/>
      <c r="IK385" s="11"/>
      <c r="IL385" s="11"/>
      <c r="IM385" s="11"/>
      <c r="IN385" s="11"/>
      <c r="IO385" s="11"/>
      <c r="IP385" s="11"/>
      <c r="IQ385" s="11"/>
      <c r="IR385" s="11"/>
      <c r="IS385" s="11"/>
      <c r="IT385" s="11"/>
      <c r="IU385" s="11"/>
      <c r="IV385" s="11"/>
      <c r="IW385" s="11"/>
      <c r="IX385" s="11"/>
      <c r="IY385" s="11"/>
      <c r="IZ385" s="11"/>
      <c r="JA385" s="11"/>
      <c r="JB385" s="11"/>
      <c r="JC385" s="11"/>
      <c r="JD385" s="11"/>
      <c r="JE385" s="11"/>
      <c r="JF385" s="11"/>
      <c r="JG385" s="11"/>
      <c r="JH385" s="11"/>
      <c r="JI385" s="11"/>
      <c r="JJ385" s="11"/>
      <c r="JK385" s="11"/>
      <c r="JL385" s="11"/>
      <c r="JM385" s="11"/>
      <c r="JN385" s="11"/>
      <c r="JO385" s="11"/>
      <c r="JP385" s="11"/>
      <c r="JQ385" s="11"/>
      <c r="JR385" s="11"/>
      <c r="JS385" s="11"/>
      <c r="JT385" s="11"/>
      <c r="JU385" s="11"/>
      <c r="JV385" s="11"/>
      <c r="JW385" s="11"/>
      <c r="JX385" s="11"/>
      <c r="JY385" s="11"/>
      <c r="JZ385" s="11"/>
      <c r="KA385" s="11"/>
      <c r="KB385" s="11"/>
      <c r="KC385" s="11"/>
      <c r="KD385" s="11"/>
      <c r="KE385" s="11"/>
      <c r="KF385" s="11"/>
      <c r="KG385" s="11"/>
      <c r="KH385" s="11"/>
      <c r="KI385" s="11"/>
      <c r="KJ385" s="11"/>
      <c r="KK385" s="11"/>
      <c r="KL385" s="11"/>
      <c r="KM385" s="11"/>
      <c r="KN385" s="11"/>
      <c r="KO385" s="11"/>
      <c r="KP385" s="11"/>
      <c r="KQ385" s="11"/>
      <c r="KR385" s="11"/>
      <c r="KS385" s="11"/>
      <c r="KT385" s="11"/>
      <c r="KU385" s="11"/>
    </row>
    <row r="386" spans="1:307" ht="44.25" customHeight="1" x14ac:dyDescent="0.2">
      <c r="A386" s="160"/>
      <c r="B386" s="161"/>
      <c r="C386" s="162"/>
      <c r="D386" s="163"/>
      <c r="E386" s="201"/>
      <c r="F386" s="202"/>
      <c r="G386" s="164" t="str">
        <f t="shared" si="29"/>
        <v/>
      </c>
      <c r="H386" s="203"/>
      <c r="I386" s="204"/>
      <c r="J386" s="208"/>
      <c r="K386" s="206"/>
      <c r="L386" s="207"/>
      <c r="M386" s="165" t="str">
        <f t="shared" si="26"/>
        <v/>
      </c>
      <c r="N386" s="165" t="str">
        <f t="shared" si="27"/>
        <v/>
      </c>
      <c r="O386" s="210"/>
      <c r="P386" s="243"/>
      <c r="Q386" s="211"/>
      <c r="R386" s="212"/>
      <c r="S386" s="212"/>
      <c r="T386" s="212"/>
      <c r="U386" s="166"/>
      <c r="V386" s="17"/>
      <c r="W386" s="17" t="str">
        <f t="shared" si="28"/>
        <v/>
      </c>
      <c r="X386" s="8"/>
      <c r="Y386" s="8"/>
      <c r="Z386" s="8"/>
      <c r="AA386" s="131"/>
      <c r="AB386" s="105"/>
      <c r="AC386" s="105"/>
      <c r="AD386" s="167" t="str">
        <f t="shared" si="30"/>
        <v/>
      </c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  <c r="HV386" s="11"/>
      <c r="HW386" s="11"/>
      <c r="HX386" s="11"/>
      <c r="HY386" s="11"/>
      <c r="HZ386" s="11"/>
      <c r="IA386" s="11"/>
      <c r="IB386" s="11"/>
      <c r="IC386" s="11"/>
      <c r="ID386" s="11"/>
      <c r="IE386" s="11"/>
      <c r="IF386" s="11"/>
      <c r="IG386" s="11"/>
      <c r="IH386" s="11"/>
      <c r="II386" s="11"/>
      <c r="IJ386" s="11"/>
      <c r="IK386" s="11"/>
      <c r="IL386" s="11"/>
      <c r="IM386" s="11"/>
      <c r="IN386" s="11"/>
      <c r="IO386" s="11"/>
      <c r="IP386" s="11"/>
      <c r="IQ386" s="11"/>
      <c r="IR386" s="11"/>
      <c r="IS386" s="11"/>
      <c r="IT386" s="11"/>
      <c r="IU386" s="11"/>
      <c r="IV386" s="11"/>
      <c r="IW386" s="11"/>
      <c r="IX386" s="11"/>
      <c r="IY386" s="11"/>
      <c r="IZ386" s="11"/>
      <c r="JA386" s="11"/>
      <c r="JB386" s="11"/>
      <c r="JC386" s="11"/>
      <c r="JD386" s="11"/>
      <c r="JE386" s="11"/>
      <c r="JF386" s="11"/>
      <c r="JG386" s="11"/>
      <c r="JH386" s="11"/>
      <c r="JI386" s="11"/>
      <c r="JJ386" s="11"/>
      <c r="JK386" s="11"/>
      <c r="JL386" s="11"/>
      <c r="JM386" s="11"/>
      <c r="JN386" s="11"/>
      <c r="JO386" s="11"/>
      <c r="JP386" s="11"/>
      <c r="JQ386" s="11"/>
      <c r="JR386" s="11"/>
      <c r="JS386" s="11"/>
      <c r="JT386" s="11"/>
      <c r="JU386" s="11"/>
      <c r="JV386" s="11"/>
      <c r="JW386" s="11"/>
      <c r="JX386" s="11"/>
      <c r="JY386" s="11"/>
      <c r="JZ386" s="11"/>
      <c r="KA386" s="11"/>
      <c r="KB386" s="11"/>
      <c r="KC386" s="11"/>
      <c r="KD386" s="11"/>
      <c r="KE386" s="11"/>
      <c r="KF386" s="11"/>
      <c r="KG386" s="11"/>
      <c r="KH386" s="11"/>
      <c r="KI386" s="11"/>
      <c r="KJ386" s="11"/>
      <c r="KK386" s="11"/>
      <c r="KL386" s="11"/>
      <c r="KM386" s="11"/>
      <c r="KN386" s="11"/>
      <c r="KO386" s="11"/>
      <c r="KP386" s="11"/>
      <c r="KQ386" s="11"/>
      <c r="KR386" s="11"/>
      <c r="KS386" s="11"/>
      <c r="KT386" s="11"/>
      <c r="KU386" s="11"/>
    </row>
    <row r="387" spans="1:307" ht="44.25" customHeight="1" x14ac:dyDescent="0.2">
      <c r="A387" s="160"/>
      <c r="B387" s="161"/>
      <c r="C387" s="162"/>
      <c r="D387" s="163"/>
      <c r="E387" s="201"/>
      <c r="F387" s="202"/>
      <c r="G387" s="164" t="str">
        <f t="shared" si="29"/>
        <v/>
      </c>
      <c r="H387" s="203"/>
      <c r="I387" s="204"/>
      <c r="J387" s="208"/>
      <c r="K387" s="206"/>
      <c r="L387" s="207"/>
      <c r="M387" s="165" t="str">
        <f t="shared" si="26"/>
        <v/>
      </c>
      <c r="N387" s="165" t="str">
        <f t="shared" si="27"/>
        <v/>
      </c>
      <c r="O387" s="210"/>
      <c r="P387" s="243"/>
      <c r="Q387" s="211"/>
      <c r="R387" s="212"/>
      <c r="S387" s="212"/>
      <c r="T387" s="212"/>
      <c r="U387" s="166"/>
      <c r="V387" s="17"/>
      <c r="W387" s="17" t="str">
        <f t="shared" si="28"/>
        <v/>
      </c>
      <c r="X387" s="8"/>
      <c r="Y387" s="8"/>
      <c r="Z387" s="8"/>
      <c r="AA387" s="131"/>
      <c r="AB387" s="105"/>
      <c r="AC387" s="105"/>
      <c r="AD387" s="167" t="str">
        <f t="shared" si="30"/>
        <v/>
      </c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  <c r="HV387" s="11"/>
      <c r="HW387" s="11"/>
      <c r="HX387" s="11"/>
      <c r="HY387" s="11"/>
      <c r="HZ387" s="11"/>
      <c r="IA387" s="11"/>
      <c r="IB387" s="11"/>
      <c r="IC387" s="11"/>
      <c r="ID387" s="11"/>
      <c r="IE387" s="11"/>
      <c r="IF387" s="11"/>
      <c r="IG387" s="11"/>
      <c r="IH387" s="11"/>
      <c r="II387" s="11"/>
      <c r="IJ387" s="11"/>
      <c r="IK387" s="11"/>
      <c r="IL387" s="11"/>
      <c r="IM387" s="11"/>
      <c r="IN387" s="11"/>
      <c r="IO387" s="11"/>
      <c r="IP387" s="11"/>
      <c r="IQ387" s="11"/>
      <c r="IR387" s="11"/>
      <c r="IS387" s="11"/>
      <c r="IT387" s="11"/>
      <c r="IU387" s="11"/>
      <c r="IV387" s="11"/>
      <c r="IW387" s="11"/>
      <c r="IX387" s="11"/>
      <c r="IY387" s="11"/>
      <c r="IZ387" s="11"/>
      <c r="JA387" s="11"/>
      <c r="JB387" s="11"/>
      <c r="JC387" s="11"/>
      <c r="JD387" s="11"/>
      <c r="JE387" s="11"/>
      <c r="JF387" s="11"/>
      <c r="JG387" s="11"/>
      <c r="JH387" s="11"/>
      <c r="JI387" s="11"/>
      <c r="JJ387" s="11"/>
      <c r="JK387" s="11"/>
      <c r="JL387" s="11"/>
      <c r="JM387" s="11"/>
      <c r="JN387" s="11"/>
      <c r="JO387" s="11"/>
      <c r="JP387" s="11"/>
      <c r="JQ387" s="11"/>
      <c r="JR387" s="11"/>
      <c r="JS387" s="11"/>
      <c r="JT387" s="11"/>
      <c r="JU387" s="11"/>
      <c r="JV387" s="11"/>
      <c r="JW387" s="11"/>
      <c r="JX387" s="11"/>
      <c r="JY387" s="11"/>
      <c r="JZ387" s="11"/>
      <c r="KA387" s="11"/>
      <c r="KB387" s="11"/>
      <c r="KC387" s="11"/>
      <c r="KD387" s="11"/>
      <c r="KE387" s="11"/>
      <c r="KF387" s="11"/>
      <c r="KG387" s="11"/>
      <c r="KH387" s="11"/>
      <c r="KI387" s="11"/>
      <c r="KJ387" s="11"/>
      <c r="KK387" s="11"/>
      <c r="KL387" s="11"/>
      <c r="KM387" s="11"/>
      <c r="KN387" s="11"/>
      <c r="KO387" s="11"/>
      <c r="KP387" s="11"/>
      <c r="KQ387" s="11"/>
      <c r="KR387" s="11"/>
      <c r="KS387" s="11"/>
      <c r="KT387" s="11"/>
      <c r="KU387" s="11"/>
    </row>
    <row r="388" spans="1:307" ht="44.25" customHeight="1" x14ac:dyDescent="0.2">
      <c r="A388" s="160"/>
      <c r="B388" s="161"/>
      <c r="C388" s="162"/>
      <c r="D388" s="163"/>
      <c r="E388" s="201"/>
      <c r="F388" s="202"/>
      <c r="G388" s="164" t="str">
        <f t="shared" si="29"/>
        <v/>
      </c>
      <c r="H388" s="203"/>
      <c r="I388" s="204"/>
      <c r="J388" s="208"/>
      <c r="K388" s="206"/>
      <c r="L388" s="207"/>
      <c r="M388" s="165" t="str">
        <f t="shared" si="26"/>
        <v/>
      </c>
      <c r="N388" s="165" t="str">
        <f t="shared" si="27"/>
        <v/>
      </c>
      <c r="O388" s="210"/>
      <c r="P388" s="243"/>
      <c r="Q388" s="211"/>
      <c r="R388" s="212"/>
      <c r="S388" s="212"/>
      <c r="T388" s="212"/>
      <c r="U388" s="166"/>
      <c r="V388" s="17"/>
      <c r="W388" s="17" t="str">
        <f t="shared" si="28"/>
        <v/>
      </c>
      <c r="X388" s="8"/>
      <c r="Y388" s="8"/>
      <c r="Z388" s="8"/>
      <c r="AA388" s="131"/>
      <c r="AB388" s="105"/>
      <c r="AC388" s="105"/>
      <c r="AD388" s="167" t="str">
        <f t="shared" si="30"/>
        <v/>
      </c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  <c r="HV388" s="11"/>
      <c r="HW388" s="11"/>
      <c r="HX388" s="11"/>
      <c r="HY388" s="11"/>
      <c r="HZ388" s="11"/>
      <c r="IA388" s="11"/>
      <c r="IB388" s="11"/>
      <c r="IC388" s="11"/>
      <c r="ID388" s="11"/>
      <c r="IE388" s="11"/>
      <c r="IF388" s="11"/>
      <c r="IG388" s="11"/>
      <c r="IH388" s="11"/>
      <c r="II388" s="11"/>
      <c r="IJ388" s="11"/>
      <c r="IK388" s="11"/>
      <c r="IL388" s="11"/>
      <c r="IM388" s="11"/>
      <c r="IN388" s="11"/>
      <c r="IO388" s="11"/>
      <c r="IP388" s="11"/>
      <c r="IQ388" s="11"/>
      <c r="IR388" s="11"/>
      <c r="IS388" s="11"/>
      <c r="IT388" s="11"/>
      <c r="IU388" s="11"/>
      <c r="IV388" s="11"/>
      <c r="IW388" s="11"/>
      <c r="IX388" s="11"/>
      <c r="IY388" s="11"/>
      <c r="IZ388" s="11"/>
      <c r="JA388" s="11"/>
      <c r="JB388" s="11"/>
      <c r="JC388" s="11"/>
      <c r="JD388" s="11"/>
      <c r="JE388" s="11"/>
      <c r="JF388" s="11"/>
      <c r="JG388" s="11"/>
      <c r="JH388" s="11"/>
      <c r="JI388" s="11"/>
      <c r="JJ388" s="11"/>
      <c r="JK388" s="11"/>
      <c r="JL388" s="11"/>
      <c r="JM388" s="11"/>
      <c r="JN388" s="11"/>
      <c r="JO388" s="11"/>
      <c r="JP388" s="11"/>
      <c r="JQ388" s="11"/>
      <c r="JR388" s="11"/>
      <c r="JS388" s="11"/>
      <c r="JT388" s="11"/>
      <c r="JU388" s="11"/>
      <c r="JV388" s="11"/>
      <c r="JW388" s="11"/>
      <c r="JX388" s="11"/>
      <c r="JY388" s="11"/>
      <c r="JZ388" s="11"/>
      <c r="KA388" s="11"/>
      <c r="KB388" s="11"/>
      <c r="KC388" s="11"/>
      <c r="KD388" s="11"/>
      <c r="KE388" s="11"/>
      <c r="KF388" s="11"/>
      <c r="KG388" s="11"/>
      <c r="KH388" s="11"/>
      <c r="KI388" s="11"/>
      <c r="KJ388" s="11"/>
      <c r="KK388" s="11"/>
      <c r="KL388" s="11"/>
      <c r="KM388" s="11"/>
      <c r="KN388" s="11"/>
      <c r="KO388" s="11"/>
      <c r="KP388" s="11"/>
      <c r="KQ388" s="11"/>
      <c r="KR388" s="11"/>
      <c r="KS388" s="11"/>
      <c r="KT388" s="11"/>
      <c r="KU388" s="11"/>
    </row>
    <row r="389" spans="1:307" ht="44.25" customHeight="1" x14ac:dyDescent="0.2">
      <c r="A389" s="160"/>
      <c r="B389" s="161"/>
      <c r="C389" s="162"/>
      <c r="D389" s="163"/>
      <c r="E389" s="201"/>
      <c r="F389" s="202"/>
      <c r="G389" s="164" t="str">
        <f t="shared" si="29"/>
        <v/>
      </c>
      <c r="H389" s="203"/>
      <c r="I389" s="204"/>
      <c r="J389" s="208"/>
      <c r="K389" s="206"/>
      <c r="L389" s="207"/>
      <c r="M389" s="165" t="str">
        <f t="shared" si="26"/>
        <v/>
      </c>
      <c r="N389" s="165" t="str">
        <f t="shared" si="27"/>
        <v/>
      </c>
      <c r="O389" s="210"/>
      <c r="P389" s="243"/>
      <c r="Q389" s="211"/>
      <c r="R389" s="212"/>
      <c r="S389" s="212"/>
      <c r="T389" s="212"/>
      <c r="U389" s="166"/>
      <c r="V389" s="17"/>
      <c r="W389" s="17" t="str">
        <f t="shared" si="28"/>
        <v/>
      </c>
      <c r="X389" s="8"/>
      <c r="Y389" s="8"/>
      <c r="Z389" s="8"/>
      <c r="AA389" s="131"/>
      <c r="AB389" s="105"/>
      <c r="AC389" s="105"/>
      <c r="AD389" s="167" t="str">
        <f t="shared" si="30"/>
        <v/>
      </c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  <c r="HV389" s="11"/>
      <c r="HW389" s="11"/>
      <c r="HX389" s="11"/>
      <c r="HY389" s="11"/>
      <c r="HZ389" s="11"/>
      <c r="IA389" s="11"/>
      <c r="IB389" s="11"/>
      <c r="IC389" s="11"/>
      <c r="ID389" s="11"/>
      <c r="IE389" s="11"/>
      <c r="IF389" s="11"/>
      <c r="IG389" s="11"/>
      <c r="IH389" s="11"/>
      <c r="II389" s="11"/>
      <c r="IJ389" s="11"/>
      <c r="IK389" s="11"/>
      <c r="IL389" s="11"/>
      <c r="IM389" s="11"/>
      <c r="IN389" s="11"/>
      <c r="IO389" s="11"/>
      <c r="IP389" s="11"/>
      <c r="IQ389" s="11"/>
      <c r="IR389" s="11"/>
      <c r="IS389" s="11"/>
      <c r="IT389" s="11"/>
      <c r="IU389" s="11"/>
      <c r="IV389" s="11"/>
      <c r="IW389" s="11"/>
      <c r="IX389" s="11"/>
      <c r="IY389" s="11"/>
      <c r="IZ389" s="11"/>
      <c r="JA389" s="11"/>
      <c r="JB389" s="11"/>
      <c r="JC389" s="11"/>
      <c r="JD389" s="11"/>
      <c r="JE389" s="11"/>
      <c r="JF389" s="11"/>
      <c r="JG389" s="11"/>
      <c r="JH389" s="11"/>
      <c r="JI389" s="11"/>
      <c r="JJ389" s="11"/>
      <c r="JK389" s="11"/>
      <c r="JL389" s="11"/>
      <c r="JM389" s="11"/>
      <c r="JN389" s="11"/>
      <c r="JO389" s="11"/>
      <c r="JP389" s="11"/>
      <c r="JQ389" s="11"/>
      <c r="JR389" s="11"/>
      <c r="JS389" s="11"/>
      <c r="JT389" s="11"/>
      <c r="JU389" s="11"/>
      <c r="JV389" s="11"/>
      <c r="JW389" s="11"/>
      <c r="JX389" s="11"/>
      <c r="JY389" s="11"/>
      <c r="JZ389" s="11"/>
      <c r="KA389" s="11"/>
      <c r="KB389" s="11"/>
      <c r="KC389" s="11"/>
      <c r="KD389" s="11"/>
      <c r="KE389" s="11"/>
      <c r="KF389" s="11"/>
      <c r="KG389" s="11"/>
      <c r="KH389" s="11"/>
      <c r="KI389" s="11"/>
      <c r="KJ389" s="11"/>
      <c r="KK389" s="11"/>
      <c r="KL389" s="11"/>
      <c r="KM389" s="11"/>
      <c r="KN389" s="11"/>
      <c r="KO389" s="11"/>
      <c r="KP389" s="11"/>
      <c r="KQ389" s="11"/>
      <c r="KR389" s="11"/>
      <c r="KS389" s="11"/>
      <c r="KT389" s="11"/>
      <c r="KU389" s="11"/>
    </row>
    <row r="390" spans="1:307" ht="44.25" customHeight="1" x14ac:dyDescent="0.2">
      <c r="A390" s="160"/>
      <c r="B390" s="161"/>
      <c r="C390" s="162"/>
      <c r="D390" s="163"/>
      <c r="E390" s="201"/>
      <c r="F390" s="202"/>
      <c r="G390" s="164" t="str">
        <f t="shared" si="29"/>
        <v/>
      </c>
      <c r="H390" s="203"/>
      <c r="I390" s="204"/>
      <c r="J390" s="208"/>
      <c r="K390" s="206"/>
      <c r="L390" s="207"/>
      <c r="M390" s="165" t="str">
        <f t="shared" si="26"/>
        <v/>
      </c>
      <c r="N390" s="165" t="str">
        <f t="shared" si="27"/>
        <v/>
      </c>
      <c r="O390" s="210"/>
      <c r="P390" s="243"/>
      <c r="Q390" s="211"/>
      <c r="R390" s="212"/>
      <c r="S390" s="212"/>
      <c r="T390" s="212"/>
      <c r="U390" s="166"/>
      <c r="V390" s="17"/>
      <c r="W390" s="17" t="str">
        <f t="shared" si="28"/>
        <v/>
      </c>
      <c r="X390" s="8"/>
      <c r="Y390" s="8"/>
      <c r="Z390" s="8"/>
      <c r="AA390" s="131"/>
      <c r="AB390" s="105"/>
      <c r="AC390" s="105"/>
      <c r="AD390" s="167" t="str">
        <f t="shared" si="30"/>
        <v/>
      </c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  <c r="HV390" s="11"/>
      <c r="HW390" s="11"/>
      <c r="HX390" s="11"/>
      <c r="HY390" s="11"/>
      <c r="HZ390" s="11"/>
      <c r="IA390" s="11"/>
      <c r="IB390" s="11"/>
      <c r="IC390" s="11"/>
      <c r="ID390" s="11"/>
      <c r="IE390" s="11"/>
      <c r="IF390" s="11"/>
      <c r="IG390" s="11"/>
      <c r="IH390" s="11"/>
      <c r="II390" s="11"/>
      <c r="IJ390" s="11"/>
      <c r="IK390" s="11"/>
      <c r="IL390" s="11"/>
      <c r="IM390" s="11"/>
      <c r="IN390" s="11"/>
      <c r="IO390" s="11"/>
      <c r="IP390" s="11"/>
      <c r="IQ390" s="11"/>
      <c r="IR390" s="11"/>
      <c r="IS390" s="11"/>
      <c r="IT390" s="11"/>
      <c r="IU390" s="11"/>
      <c r="IV390" s="11"/>
      <c r="IW390" s="11"/>
      <c r="IX390" s="11"/>
      <c r="IY390" s="11"/>
      <c r="IZ390" s="11"/>
      <c r="JA390" s="11"/>
      <c r="JB390" s="11"/>
      <c r="JC390" s="11"/>
      <c r="JD390" s="11"/>
      <c r="JE390" s="11"/>
      <c r="JF390" s="11"/>
      <c r="JG390" s="11"/>
      <c r="JH390" s="11"/>
      <c r="JI390" s="11"/>
      <c r="JJ390" s="11"/>
      <c r="JK390" s="11"/>
      <c r="JL390" s="11"/>
      <c r="JM390" s="11"/>
      <c r="JN390" s="11"/>
      <c r="JO390" s="11"/>
      <c r="JP390" s="11"/>
      <c r="JQ390" s="11"/>
      <c r="JR390" s="11"/>
      <c r="JS390" s="11"/>
      <c r="JT390" s="11"/>
      <c r="JU390" s="11"/>
      <c r="JV390" s="11"/>
      <c r="JW390" s="11"/>
      <c r="JX390" s="11"/>
      <c r="JY390" s="11"/>
      <c r="JZ390" s="11"/>
      <c r="KA390" s="11"/>
      <c r="KB390" s="11"/>
      <c r="KC390" s="11"/>
      <c r="KD390" s="11"/>
      <c r="KE390" s="11"/>
      <c r="KF390" s="11"/>
      <c r="KG390" s="11"/>
      <c r="KH390" s="11"/>
      <c r="KI390" s="11"/>
      <c r="KJ390" s="11"/>
      <c r="KK390" s="11"/>
      <c r="KL390" s="11"/>
      <c r="KM390" s="11"/>
      <c r="KN390" s="11"/>
      <c r="KO390" s="11"/>
      <c r="KP390" s="11"/>
      <c r="KQ390" s="11"/>
      <c r="KR390" s="11"/>
      <c r="KS390" s="11"/>
      <c r="KT390" s="11"/>
      <c r="KU390" s="11"/>
    </row>
    <row r="391" spans="1:307" ht="44.25" customHeight="1" x14ac:dyDescent="0.2">
      <c r="A391" s="160"/>
      <c r="B391" s="161"/>
      <c r="C391" s="162"/>
      <c r="D391" s="163"/>
      <c r="E391" s="201"/>
      <c r="F391" s="202"/>
      <c r="G391" s="164" t="str">
        <f t="shared" si="29"/>
        <v/>
      </c>
      <c r="H391" s="203"/>
      <c r="I391" s="204"/>
      <c r="J391" s="208"/>
      <c r="K391" s="206"/>
      <c r="L391" s="207"/>
      <c r="M391" s="165" t="str">
        <f t="shared" si="26"/>
        <v/>
      </c>
      <c r="N391" s="165" t="str">
        <f t="shared" si="27"/>
        <v/>
      </c>
      <c r="O391" s="210"/>
      <c r="P391" s="243"/>
      <c r="Q391" s="211"/>
      <c r="R391" s="212"/>
      <c r="S391" s="212"/>
      <c r="T391" s="212"/>
      <c r="U391" s="166"/>
      <c r="V391" s="17"/>
      <c r="W391" s="17" t="str">
        <f t="shared" si="28"/>
        <v/>
      </c>
      <c r="X391" s="8"/>
      <c r="Y391" s="8"/>
      <c r="Z391" s="8"/>
      <c r="AA391" s="131"/>
      <c r="AB391" s="105"/>
      <c r="AC391" s="105"/>
      <c r="AD391" s="167" t="str">
        <f t="shared" si="30"/>
        <v/>
      </c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  <c r="HV391" s="11"/>
      <c r="HW391" s="11"/>
      <c r="HX391" s="11"/>
      <c r="HY391" s="11"/>
      <c r="HZ391" s="11"/>
      <c r="IA391" s="11"/>
      <c r="IB391" s="11"/>
      <c r="IC391" s="11"/>
      <c r="ID391" s="11"/>
      <c r="IE391" s="11"/>
      <c r="IF391" s="11"/>
      <c r="IG391" s="11"/>
      <c r="IH391" s="11"/>
      <c r="II391" s="11"/>
      <c r="IJ391" s="11"/>
      <c r="IK391" s="11"/>
      <c r="IL391" s="11"/>
      <c r="IM391" s="11"/>
      <c r="IN391" s="11"/>
      <c r="IO391" s="11"/>
      <c r="IP391" s="11"/>
      <c r="IQ391" s="11"/>
      <c r="IR391" s="11"/>
      <c r="IS391" s="11"/>
      <c r="IT391" s="11"/>
      <c r="IU391" s="11"/>
      <c r="IV391" s="11"/>
      <c r="IW391" s="11"/>
      <c r="IX391" s="11"/>
      <c r="IY391" s="11"/>
      <c r="IZ391" s="11"/>
      <c r="JA391" s="11"/>
      <c r="JB391" s="11"/>
      <c r="JC391" s="11"/>
      <c r="JD391" s="11"/>
      <c r="JE391" s="11"/>
      <c r="JF391" s="11"/>
      <c r="JG391" s="11"/>
      <c r="JH391" s="11"/>
      <c r="JI391" s="11"/>
      <c r="JJ391" s="11"/>
      <c r="JK391" s="11"/>
      <c r="JL391" s="11"/>
      <c r="JM391" s="11"/>
      <c r="JN391" s="11"/>
      <c r="JO391" s="11"/>
      <c r="JP391" s="11"/>
      <c r="JQ391" s="11"/>
      <c r="JR391" s="11"/>
      <c r="JS391" s="11"/>
      <c r="JT391" s="11"/>
      <c r="JU391" s="11"/>
      <c r="JV391" s="11"/>
      <c r="JW391" s="11"/>
      <c r="JX391" s="11"/>
      <c r="JY391" s="11"/>
      <c r="JZ391" s="11"/>
      <c r="KA391" s="11"/>
      <c r="KB391" s="11"/>
      <c r="KC391" s="11"/>
      <c r="KD391" s="11"/>
      <c r="KE391" s="11"/>
      <c r="KF391" s="11"/>
      <c r="KG391" s="11"/>
      <c r="KH391" s="11"/>
      <c r="KI391" s="11"/>
      <c r="KJ391" s="11"/>
      <c r="KK391" s="11"/>
      <c r="KL391" s="11"/>
      <c r="KM391" s="11"/>
      <c r="KN391" s="11"/>
      <c r="KO391" s="11"/>
      <c r="KP391" s="11"/>
      <c r="KQ391" s="11"/>
      <c r="KR391" s="11"/>
      <c r="KS391" s="11"/>
      <c r="KT391" s="11"/>
      <c r="KU391" s="11"/>
    </row>
    <row r="392" spans="1:307" ht="44.25" customHeight="1" x14ac:dyDescent="0.2">
      <c r="A392" s="160"/>
      <c r="B392" s="161"/>
      <c r="C392" s="162"/>
      <c r="D392" s="163"/>
      <c r="E392" s="201"/>
      <c r="F392" s="202"/>
      <c r="G392" s="164" t="str">
        <f t="shared" si="29"/>
        <v/>
      </c>
      <c r="H392" s="203"/>
      <c r="I392" s="204"/>
      <c r="J392" s="208"/>
      <c r="K392" s="206"/>
      <c r="L392" s="207"/>
      <c r="M392" s="165" t="str">
        <f t="shared" si="26"/>
        <v/>
      </c>
      <c r="N392" s="165" t="str">
        <f t="shared" si="27"/>
        <v/>
      </c>
      <c r="O392" s="210"/>
      <c r="P392" s="243"/>
      <c r="Q392" s="211"/>
      <c r="R392" s="212"/>
      <c r="S392" s="212"/>
      <c r="T392" s="212"/>
      <c r="U392" s="166"/>
      <c r="V392" s="17"/>
      <c r="W392" s="17" t="str">
        <f t="shared" si="28"/>
        <v/>
      </c>
      <c r="X392" s="8"/>
      <c r="Y392" s="8"/>
      <c r="Z392" s="8"/>
      <c r="AA392" s="131"/>
      <c r="AB392" s="105"/>
      <c r="AC392" s="105"/>
      <c r="AD392" s="167" t="str">
        <f t="shared" si="30"/>
        <v/>
      </c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  <c r="HV392" s="11"/>
      <c r="HW392" s="11"/>
      <c r="HX392" s="11"/>
      <c r="HY392" s="11"/>
      <c r="HZ392" s="11"/>
      <c r="IA392" s="11"/>
      <c r="IB392" s="11"/>
      <c r="IC392" s="11"/>
      <c r="ID392" s="11"/>
      <c r="IE392" s="11"/>
      <c r="IF392" s="11"/>
      <c r="IG392" s="11"/>
      <c r="IH392" s="11"/>
      <c r="II392" s="11"/>
      <c r="IJ392" s="11"/>
      <c r="IK392" s="11"/>
      <c r="IL392" s="11"/>
      <c r="IM392" s="11"/>
      <c r="IN392" s="11"/>
      <c r="IO392" s="11"/>
      <c r="IP392" s="11"/>
      <c r="IQ392" s="11"/>
      <c r="IR392" s="11"/>
      <c r="IS392" s="11"/>
      <c r="IT392" s="11"/>
      <c r="IU392" s="11"/>
      <c r="IV392" s="11"/>
      <c r="IW392" s="11"/>
      <c r="IX392" s="11"/>
      <c r="IY392" s="11"/>
      <c r="IZ392" s="11"/>
      <c r="JA392" s="11"/>
      <c r="JB392" s="11"/>
      <c r="JC392" s="11"/>
      <c r="JD392" s="11"/>
      <c r="JE392" s="11"/>
      <c r="JF392" s="11"/>
      <c r="JG392" s="11"/>
      <c r="JH392" s="11"/>
      <c r="JI392" s="11"/>
      <c r="JJ392" s="11"/>
      <c r="JK392" s="11"/>
      <c r="JL392" s="11"/>
      <c r="JM392" s="11"/>
      <c r="JN392" s="11"/>
      <c r="JO392" s="11"/>
      <c r="JP392" s="11"/>
      <c r="JQ392" s="11"/>
      <c r="JR392" s="11"/>
      <c r="JS392" s="11"/>
      <c r="JT392" s="11"/>
      <c r="JU392" s="11"/>
      <c r="JV392" s="11"/>
      <c r="JW392" s="11"/>
      <c r="JX392" s="11"/>
      <c r="JY392" s="11"/>
      <c r="JZ392" s="11"/>
      <c r="KA392" s="11"/>
      <c r="KB392" s="11"/>
      <c r="KC392" s="11"/>
      <c r="KD392" s="11"/>
      <c r="KE392" s="11"/>
      <c r="KF392" s="11"/>
      <c r="KG392" s="11"/>
      <c r="KH392" s="11"/>
      <c r="KI392" s="11"/>
      <c r="KJ392" s="11"/>
      <c r="KK392" s="11"/>
      <c r="KL392" s="11"/>
      <c r="KM392" s="11"/>
      <c r="KN392" s="11"/>
      <c r="KO392" s="11"/>
      <c r="KP392" s="11"/>
      <c r="KQ392" s="11"/>
      <c r="KR392" s="11"/>
      <c r="KS392" s="11"/>
      <c r="KT392" s="11"/>
      <c r="KU392" s="11"/>
    </row>
    <row r="393" spans="1:307" ht="44.25" customHeight="1" x14ac:dyDescent="0.2">
      <c r="A393" s="160"/>
      <c r="B393" s="161"/>
      <c r="C393" s="162"/>
      <c r="D393" s="163"/>
      <c r="E393" s="201"/>
      <c r="F393" s="202"/>
      <c r="G393" s="164" t="str">
        <f t="shared" si="29"/>
        <v/>
      </c>
      <c r="H393" s="203"/>
      <c r="I393" s="204"/>
      <c r="J393" s="208"/>
      <c r="K393" s="206"/>
      <c r="L393" s="207"/>
      <c r="M393" s="165" t="str">
        <f t="shared" si="26"/>
        <v/>
      </c>
      <c r="N393" s="165" t="str">
        <f t="shared" si="27"/>
        <v/>
      </c>
      <c r="O393" s="210"/>
      <c r="P393" s="243"/>
      <c r="Q393" s="211"/>
      <c r="R393" s="212"/>
      <c r="S393" s="212"/>
      <c r="T393" s="212"/>
      <c r="U393" s="166"/>
      <c r="V393" s="17"/>
      <c r="W393" s="17" t="str">
        <f t="shared" si="28"/>
        <v/>
      </c>
      <c r="X393" s="8"/>
      <c r="Y393" s="8"/>
      <c r="Z393" s="8"/>
      <c r="AA393" s="131"/>
      <c r="AB393" s="105"/>
      <c r="AC393" s="105"/>
      <c r="AD393" s="167" t="str">
        <f t="shared" si="30"/>
        <v/>
      </c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  <c r="HV393" s="11"/>
      <c r="HW393" s="11"/>
      <c r="HX393" s="11"/>
      <c r="HY393" s="11"/>
      <c r="HZ393" s="11"/>
      <c r="IA393" s="11"/>
      <c r="IB393" s="11"/>
      <c r="IC393" s="11"/>
      <c r="ID393" s="11"/>
      <c r="IE393" s="11"/>
      <c r="IF393" s="11"/>
      <c r="IG393" s="11"/>
      <c r="IH393" s="11"/>
      <c r="II393" s="11"/>
      <c r="IJ393" s="11"/>
      <c r="IK393" s="11"/>
      <c r="IL393" s="11"/>
      <c r="IM393" s="11"/>
      <c r="IN393" s="11"/>
      <c r="IO393" s="11"/>
      <c r="IP393" s="11"/>
      <c r="IQ393" s="11"/>
      <c r="IR393" s="11"/>
      <c r="IS393" s="11"/>
      <c r="IT393" s="11"/>
      <c r="IU393" s="11"/>
      <c r="IV393" s="11"/>
      <c r="IW393" s="11"/>
      <c r="IX393" s="11"/>
      <c r="IY393" s="11"/>
      <c r="IZ393" s="11"/>
      <c r="JA393" s="11"/>
      <c r="JB393" s="11"/>
      <c r="JC393" s="11"/>
      <c r="JD393" s="11"/>
      <c r="JE393" s="11"/>
      <c r="JF393" s="11"/>
      <c r="JG393" s="11"/>
      <c r="JH393" s="11"/>
      <c r="JI393" s="11"/>
      <c r="JJ393" s="11"/>
      <c r="JK393" s="11"/>
      <c r="JL393" s="11"/>
      <c r="JM393" s="11"/>
      <c r="JN393" s="11"/>
      <c r="JO393" s="11"/>
      <c r="JP393" s="11"/>
      <c r="JQ393" s="11"/>
      <c r="JR393" s="11"/>
      <c r="JS393" s="11"/>
      <c r="JT393" s="11"/>
      <c r="JU393" s="11"/>
      <c r="JV393" s="11"/>
      <c r="JW393" s="11"/>
      <c r="JX393" s="11"/>
      <c r="JY393" s="11"/>
      <c r="JZ393" s="11"/>
      <c r="KA393" s="11"/>
      <c r="KB393" s="11"/>
      <c r="KC393" s="11"/>
      <c r="KD393" s="11"/>
      <c r="KE393" s="11"/>
      <c r="KF393" s="11"/>
      <c r="KG393" s="11"/>
      <c r="KH393" s="11"/>
      <c r="KI393" s="11"/>
      <c r="KJ393" s="11"/>
      <c r="KK393" s="11"/>
      <c r="KL393" s="11"/>
      <c r="KM393" s="11"/>
      <c r="KN393" s="11"/>
      <c r="KO393" s="11"/>
      <c r="KP393" s="11"/>
      <c r="KQ393" s="11"/>
      <c r="KR393" s="11"/>
      <c r="KS393" s="11"/>
      <c r="KT393" s="11"/>
      <c r="KU393" s="11"/>
    </row>
    <row r="394" spans="1:307" ht="44.25" customHeight="1" x14ac:dyDescent="0.2">
      <c r="A394" s="160"/>
      <c r="B394" s="161"/>
      <c r="C394" s="162"/>
      <c r="D394" s="163"/>
      <c r="E394" s="201"/>
      <c r="F394" s="202"/>
      <c r="G394" s="164" t="str">
        <f t="shared" si="29"/>
        <v/>
      </c>
      <c r="H394" s="203"/>
      <c r="I394" s="204"/>
      <c r="J394" s="208"/>
      <c r="K394" s="206"/>
      <c r="L394" s="207"/>
      <c r="M394" s="165" t="str">
        <f t="shared" si="26"/>
        <v/>
      </c>
      <c r="N394" s="165" t="str">
        <f t="shared" si="27"/>
        <v/>
      </c>
      <c r="O394" s="210"/>
      <c r="P394" s="243"/>
      <c r="Q394" s="211"/>
      <c r="R394" s="212"/>
      <c r="S394" s="212"/>
      <c r="T394" s="212"/>
      <c r="U394" s="166"/>
      <c r="V394" s="17"/>
      <c r="W394" s="17" t="str">
        <f t="shared" si="28"/>
        <v/>
      </c>
      <c r="X394" s="8"/>
      <c r="Y394" s="8"/>
      <c r="Z394" s="8"/>
      <c r="AA394" s="131"/>
      <c r="AB394" s="105"/>
      <c r="AC394" s="105"/>
      <c r="AD394" s="167" t="str">
        <f t="shared" si="30"/>
        <v/>
      </c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  <c r="HV394" s="11"/>
      <c r="HW394" s="11"/>
      <c r="HX394" s="11"/>
      <c r="HY394" s="11"/>
      <c r="HZ394" s="11"/>
      <c r="IA394" s="11"/>
      <c r="IB394" s="11"/>
      <c r="IC394" s="11"/>
      <c r="ID394" s="11"/>
      <c r="IE394" s="11"/>
      <c r="IF394" s="11"/>
      <c r="IG394" s="11"/>
      <c r="IH394" s="11"/>
      <c r="II394" s="11"/>
      <c r="IJ394" s="11"/>
      <c r="IK394" s="11"/>
      <c r="IL394" s="11"/>
      <c r="IM394" s="11"/>
      <c r="IN394" s="11"/>
      <c r="IO394" s="11"/>
      <c r="IP394" s="11"/>
      <c r="IQ394" s="11"/>
      <c r="IR394" s="11"/>
      <c r="IS394" s="11"/>
      <c r="IT394" s="11"/>
      <c r="IU394" s="11"/>
      <c r="IV394" s="11"/>
      <c r="IW394" s="11"/>
      <c r="IX394" s="11"/>
      <c r="IY394" s="11"/>
      <c r="IZ394" s="11"/>
      <c r="JA394" s="11"/>
      <c r="JB394" s="11"/>
      <c r="JC394" s="11"/>
      <c r="JD394" s="11"/>
      <c r="JE394" s="11"/>
      <c r="JF394" s="11"/>
      <c r="JG394" s="11"/>
      <c r="JH394" s="11"/>
      <c r="JI394" s="11"/>
      <c r="JJ394" s="11"/>
      <c r="JK394" s="11"/>
      <c r="JL394" s="11"/>
      <c r="JM394" s="11"/>
      <c r="JN394" s="11"/>
      <c r="JO394" s="11"/>
      <c r="JP394" s="11"/>
      <c r="JQ394" s="11"/>
      <c r="JR394" s="11"/>
      <c r="JS394" s="11"/>
      <c r="JT394" s="11"/>
      <c r="JU394" s="11"/>
      <c r="JV394" s="11"/>
      <c r="JW394" s="11"/>
      <c r="JX394" s="11"/>
      <c r="JY394" s="11"/>
      <c r="JZ394" s="11"/>
      <c r="KA394" s="11"/>
      <c r="KB394" s="11"/>
      <c r="KC394" s="11"/>
      <c r="KD394" s="11"/>
      <c r="KE394" s="11"/>
      <c r="KF394" s="11"/>
      <c r="KG394" s="11"/>
      <c r="KH394" s="11"/>
      <c r="KI394" s="11"/>
      <c r="KJ394" s="11"/>
      <c r="KK394" s="11"/>
      <c r="KL394" s="11"/>
      <c r="KM394" s="11"/>
      <c r="KN394" s="11"/>
      <c r="KO394" s="11"/>
      <c r="KP394" s="11"/>
      <c r="KQ394" s="11"/>
      <c r="KR394" s="11"/>
      <c r="KS394" s="11"/>
      <c r="KT394" s="11"/>
      <c r="KU394" s="11"/>
    </row>
    <row r="395" spans="1:307" ht="44.25" customHeight="1" x14ac:dyDescent="0.2">
      <c r="A395" s="160"/>
      <c r="B395" s="161"/>
      <c r="C395" s="162"/>
      <c r="D395" s="163"/>
      <c r="E395" s="201"/>
      <c r="F395" s="202"/>
      <c r="G395" s="164" t="str">
        <f t="shared" si="29"/>
        <v/>
      </c>
      <c r="H395" s="203"/>
      <c r="I395" s="204"/>
      <c r="J395" s="208"/>
      <c r="K395" s="206"/>
      <c r="L395" s="207"/>
      <c r="M395" s="165" t="str">
        <f t="shared" si="26"/>
        <v/>
      </c>
      <c r="N395" s="165" t="str">
        <f t="shared" si="27"/>
        <v/>
      </c>
      <c r="O395" s="210"/>
      <c r="P395" s="243"/>
      <c r="Q395" s="211"/>
      <c r="R395" s="212"/>
      <c r="S395" s="212"/>
      <c r="T395" s="212"/>
      <c r="U395" s="166"/>
      <c r="V395" s="17"/>
      <c r="W395" s="17" t="str">
        <f t="shared" si="28"/>
        <v/>
      </c>
      <c r="X395" s="8"/>
      <c r="Y395" s="8"/>
      <c r="Z395" s="8"/>
      <c r="AA395" s="131"/>
      <c r="AB395" s="105"/>
      <c r="AC395" s="105"/>
      <c r="AD395" s="167" t="str">
        <f t="shared" si="30"/>
        <v/>
      </c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  <c r="HV395" s="11"/>
      <c r="HW395" s="11"/>
      <c r="HX395" s="11"/>
      <c r="HY395" s="11"/>
      <c r="HZ395" s="11"/>
      <c r="IA395" s="11"/>
      <c r="IB395" s="11"/>
      <c r="IC395" s="11"/>
      <c r="ID395" s="11"/>
      <c r="IE395" s="11"/>
      <c r="IF395" s="11"/>
      <c r="IG395" s="11"/>
      <c r="IH395" s="11"/>
      <c r="II395" s="11"/>
      <c r="IJ395" s="11"/>
      <c r="IK395" s="11"/>
      <c r="IL395" s="11"/>
      <c r="IM395" s="11"/>
      <c r="IN395" s="11"/>
      <c r="IO395" s="11"/>
      <c r="IP395" s="11"/>
      <c r="IQ395" s="11"/>
      <c r="IR395" s="11"/>
      <c r="IS395" s="11"/>
      <c r="IT395" s="11"/>
      <c r="IU395" s="11"/>
      <c r="IV395" s="11"/>
      <c r="IW395" s="11"/>
      <c r="IX395" s="11"/>
      <c r="IY395" s="11"/>
      <c r="IZ395" s="11"/>
      <c r="JA395" s="11"/>
      <c r="JB395" s="11"/>
      <c r="JC395" s="11"/>
      <c r="JD395" s="11"/>
      <c r="JE395" s="11"/>
      <c r="JF395" s="11"/>
      <c r="JG395" s="11"/>
      <c r="JH395" s="11"/>
      <c r="JI395" s="11"/>
      <c r="JJ395" s="11"/>
      <c r="JK395" s="11"/>
      <c r="JL395" s="11"/>
      <c r="JM395" s="11"/>
      <c r="JN395" s="11"/>
      <c r="JO395" s="11"/>
      <c r="JP395" s="11"/>
      <c r="JQ395" s="11"/>
      <c r="JR395" s="11"/>
      <c r="JS395" s="11"/>
      <c r="JT395" s="11"/>
      <c r="JU395" s="11"/>
      <c r="JV395" s="11"/>
      <c r="JW395" s="11"/>
      <c r="JX395" s="11"/>
      <c r="JY395" s="11"/>
      <c r="JZ395" s="11"/>
      <c r="KA395" s="11"/>
      <c r="KB395" s="11"/>
      <c r="KC395" s="11"/>
      <c r="KD395" s="11"/>
      <c r="KE395" s="11"/>
      <c r="KF395" s="11"/>
      <c r="KG395" s="11"/>
      <c r="KH395" s="11"/>
      <c r="KI395" s="11"/>
      <c r="KJ395" s="11"/>
      <c r="KK395" s="11"/>
      <c r="KL395" s="11"/>
      <c r="KM395" s="11"/>
      <c r="KN395" s="11"/>
      <c r="KO395" s="11"/>
      <c r="KP395" s="11"/>
      <c r="KQ395" s="11"/>
      <c r="KR395" s="11"/>
      <c r="KS395" s="11"/>
      <c r="KT395" s="11"/>
      <c r="KU395" s="11"/>
    </row>
    <row r="396" spans="1:307" ht="44.25" customHeight="1" x14ac:dyDescent="0.2">
      <c r="A396" s="160"/>
      <c r="B396" s="161"/>
      <c r="C396" s="162"/>
      <c r="D396" s="163"/>
      <c r="E396" s="201"/>
      <c r="F396" s="202"/>
      <c r="G396" s="164" t="str">
        <f t="shared" si="29"/>
        <v/>
      </c>
      <c r="H396" s="203"/>
      <c r="I396" s="204"/>
      <c r="J396" s="208"/>
      <c r="K396" s="206"/>
      <c r="L396" s="207"/>
      <c r="M396" s="165" t="str">
        <f t="shared" si="26"/>
        <v/>
      </c>
      <c r="N396" s="165" t="str">
        <f t="shared" si="27"/>
        <v/>
      </c>
      <c r="O396" s="210"/>
      <c r="P396" s="243"/>
      <c r="Q396" s="211"/>
      <c r="R396" s="212"/>
      <c r="S396" s="212"/>
      <c r="T396" s="212"/>
      <c r="U396" s="166"/>
      <c r="V396" s="17"/>
      <c r="W396" s="17" t="str">
        <f t="shared" si="28"/>
        <v/>
      </c>
      <c r="X396" s="8"/>
      <c r="Y396" s="8"/>
      <c r="Z396" s="8"/>
      <c r="AA396" s="131"/>
      <c r="AB396" s="105"/>
      <c r="AC396" s="105"/>
      <c r="AD396" s="167" t="str">
        <f t="shared" si="30"/>
        <v/>
      </c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  <c r="HV396" s="11"/>
      <c r="HW396" s="11"/>
      <c r="HX396" s="11"/>
      <c r="HY396" s="11"/>
      <c r="HZ396" s="11"/>
      <c r="IA396" s="11"/>
      <c r="IB396" s="11"/>
      <c r="IC396" s="11"/>
      <c r="ID396" s="11"/>
      <c r="IE396" s="11"/>
      <c r="IF396" s="11"/>
      <c r="IG396" s="11"/>
      <c r="IH396" s="11"/>
      <c r="II396" s="11"/>
      <c r="IJ396" s="11"/>
      <c r="IK396" s="11"/>
      <c r="IL396" s="11"/>
      <c r="IM396" s="11"/>
      <c r="IN396" s="11"/>
      <c r="IO396" s="11"/>
      <c r="IP396" s="11"/>
      <c r="IQ396" s="11"/>
      <c r="IR396" s="11"/>
      <c r="IS396" s="11"/>
      <c r="IT396" s="11"/>
      <c r="IU396" s="11"/>
      <c r="IV396" s="11"/>
      <c r="IW396" s="11"/>
      <c r="IX396" s="11"/>
      <c r="IY396" s="11"/>
      <c r="IZ396" s="11"/>
      <c r="JA396" s="11"/>
      <c r="JB396" s="11"/>
      <c r="JC396" s="11"/>
      <c r="JD396" s="11"/>
      <c r="JE396" s="11"/>
      <c r="JF396" s="11"/>
      <c r="JG396" s="11"/>
      <c r="JH396" s="11"/>
      <c r="JI396" s="11"/>
      <c r="JJ396" s="11"/>
      <c r="JK396" s="11"/>
      <c r="JL396" s="11"/>
      <c r="JM396" s="11"/>
      <c r="JN396" s="11"/>
      <c r="JO396" s="11"/>
      <c r="JP396" s="11"/>
      <c r="JQ396" s="11"/>
      <c r="JR396" s="11"/>
      <c r="JS396" s="11"/>
      <c r="JT396" s="11"/>
      <c r="JU396" s="11"/>
      <c r="JV396" s="11"/>
      <c r="JW396" s="11"/>
      <c r="JX396" s="11"/>
      <c r="JY396" s="11"/>
      <c r="JZ396" s="11"/>
      <c r="KA396" s="11"/>
      <c r="KB396" s="11"/>
      <c r="KC396" s="11"/>
      <c r="KD396" s="11"/>
      <c r="KE396" s="11"/>
      <c r="KF396" s="11"/>
      <c r="KG396" s="11"/>
      <c r="KH396" s="11"/>
      <c r="KI396" s="11"/>
      <c r="KJ396" s="11"/>
      <c r="KK396" s="11"/>
      <c r="KL396" s="11"/>
      <c r="KM396" s="11"/>
      <c r="KN396" s="11"/>
      <c r="KO396" s="11"/>
      <c r="KP396" s="11"/>
      <c r="KQ396" s="11"/>
      <c r="KR396" s="11"/>
      <c r="KS396" s="11"/>
      <c r="KT396" s="11"/>
      <c r="KU396" s="11"/>
    </row>
    <row r="397" spans="1:307" ht="44.25" customHeight="1" x14ac:dyDescent="0.2">
      <c r="A397" s="160"/>
      <c r="B397" s="161"/>
      <c r="C397" s="162"/>
      <c r="D397" s="163"/>
      <c r="E397" s="201"/>
      <c r="F397" s="202"/>
      <c r="G397" s="164" t="str">
        <f t="shared" si="29"/>
        <v/>
      </c>
      <c r="H397" s="203"/>
      <c r="I397" s="204"/>
      <c r="J397" s="208"/>
      <c r="K397" s="206"/>
      <c r="L397" s="207"/>
      <c r="M397" s="165" t="str">
        <f t="shared" si="26"/>
        <v/>
      </c>
      <c r="N397" s="165" t="str">
        <f t="shared" si="27"/>
        <v/>
      </c>
      <c r="O397" s="210"/>
      <c r="P397" s="243"/>
      <c r="Q397" s="211"/>
      <c r="R397" s="212"/>
      <c r="S397" s="212"/>
      <c r="T397" s="212"/>
      <c r="U397" s="166"/>
      <c r="V397" s="17"/>
      <c r="W397" s="17" t="str">
        <f t="shared" si="28"/>
        <v/>
      </c>
      <c r="X397" s="8"/>
      <c r="Y397" s="8"/>
      <c r="Z397" s="8"/>
      <c r="AA397" s="131"/>
      <c r="AB397" s="105"/>
      <c r="AC397" s="105"/>
      <c r="AD397" s="167" t="str">
        <f t="shared" si="30"/>
        <v/>
      </c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  <c r="HV397" s="11"/>
      <c r="HW397" s="11"/>
      <c r="HX397" s="11"/>
      <c r="HY397" s="11"/>
      <c r="HZ397" s="11"/>
      <c r="IA397" s="11"/>
      <c r="IB397" s="11"/>
      <c r="IC397" s="11"/>
      <c r="ID397" s="11"/>
      <c r="IE397" s="11"/>
      <c r="IF397" s="11"/>
      <c r="IG397" s="11"/>
      <c r="IH397" s="11"/>
      <c r="II397" s="11"/>
      <c r="IJ397" s="11"/>
      <c r="IK397" s="11"/>
      <c r="IL397" s="11"/>
      <c r="IM397" s="11"/>
      <c r="IN397" s="11"/>
      <c r="IO397" s="11"/>
      <c r="IP397" s="11"/>
      <c r="IQ397" s="11"/>
      <c r="IR397" s="11"/>
      <c r="IS397" s="11"/>
      <c r="IT397" s="11"/>
      <c r="IU397" s="11"/>
      <c r="IV397" s="11"/>
      <c r="IW397" s="11"/>
      <c r="IX397" s="11"/>
      <c r="IY397" s="11"/>
      <c r="IZ397" s="11"/>
      <c r="JA397" s="11"/>
      <c r="JB397" s="11"/>
      <c r="JC397" s="11"/>
      <c r="JD397" s="11"/>
      <c r="JE397" s="11"/>
      <c r="JF397" s="11"/>
      <c r="JG397" s="11"/>
      <c r="JH397" s="11"/>
      <c r="JI397" s="11"/>
      <c r="JJ397" s="11"/>
      <c r="JK397" s="11"/>
      <c r="JL397" s="11"/>
      <c r="JM397" s="11"/>
      <c r="JN397" s="11"/>
      <c r="JO397" s="11"/>
      <c r="JP397" s="11"/>
      <c r="JQ397" s="11"/>
      <c r="JR397" s="11"/>
      <c r="JS397" s="11"/>
      <c r="JT397" s="11"/>
      <c r="JU397" s="11"/>
      <c r="JV397" s="11"/>
      <c r="JW397" s="11"/>
      <c r="JX397" s="11"/>
      <c r="JY397" s="11"/>
      <c r="JZ397" s="11"/>
      <c r="KA397" s="11"/>
      <c r="KB397" s="11"/>
      <c r="KC397" s="11"/>
      <c r="KD397" s="11"/>
      <c r="KE397" s="11"/>
      <c r="KF397" s="11"/>
      <c r="KG397" s="11"/>
      <c r="KH397" s="11"/>
      <c r="KI397" s="11"/>
      <c r="KJ397" s="11"/>
      <c r="KK397" s="11"/>
      <c r="KL397" s="11"/>
      <c r="KM397" s="11"/>
      <c r="KN397" s="11"/>
      <c r="KO397" s="11"/>
      <c r="KP397" s="11"/>
      <c r="KQ397" s="11"/>
      <c r="KR397" s="11"/>
      <c r="KS397" s="11"/>
      <c r="KT397" s="11"/>
      <c r="KU397" s="11"/>
    </row>
    <row r="398" spans="1:307" ht="44.25" customHeight="1" x14ac:dyDescent="0.2">
      <c r="A398" s="160"/>
      <c r="B398" s="161"/>
      <c r="C398" s="162"/>
      <c r="D398" s="163"/>
      <c r="E398" s="201"/>
      <c r="F398" s="202"/>
      <c r="G398" s="164" t="str">
        <f t="shared" si="29"/>
        <v/>
      </c>
      <c r="H398" s="203"/>
      <c r="I398" s="204"/>
      <c r="J398" s="208"/>
      <c r="K398" s="206"/>
      <c r="L398" s="207"/>
      <c r="M398" s="165" t="str">
        <f t="shared" si="26"/>
        <v/>
      </c>
      <c r="N398" s="165" t="str">
        <f t="shared" si="27"/>
        <v/>
      </c>
      <c r="O398" s="210"/>
      <c r="P398" s="243"/>
      <c r="Q398" s="211"/>
      <c r="R398" s="212"/>
      <c r="S398" s="212"/>
      <c r="T398" s="212"/>
      <c r="U398" s="166"/>
      <c r="V398" s="17"/>
      <c r="W398" s="17" t="str">
        <f t="shared" si="28"/>
        <v/>
      </c>
      <c r="X398" s="8"/>
      <c r="Y398" s="8"/>
      <c r="Z398" s="8"/>
      <c r="AA398" s="131"/>
      <c r="AB398" s="105"/>
      <c r="AC398" s="105"/>
      <c r="AD398" s="167" t="str">
        <f t="shared" si="30"/>
        <v/>
      </c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  <c r="HV398" s="11"/>
      <c r="HW398" s="11"/>
      <c r="HX398" s="11"/>
      <c r="HY398" s="11"/>
      <c r="HZ398" s="11"/>
      <c r="IA398" s="11"/>
      <c r="IB398" s="11"/>
      <c r="IC398" s="11"/>
      <c r="ID398" s="11"/>
      <c r="IE398" s="11"/>
      <c r="IF398" s="11"/>
      <c r="IG398" s="11"/>
      <c r="IH398" s="11"/>
      <c r="II398" s="11"/>
      <c r="IJ398" s="11"/>
      <c r="IK398" s="11"/>
      <c r="IL398" s="11"/>
      <c r="IM398" s="11"/>
      <c r="IN398" s="11"/>
      <c r="IO398" s="11"/>
      <c r="IP398" s="11"/>
      <c r="IQ398" s="11"/>
      <c r="IR398" s="11"/>
      <c r="IS398" s="11"/>
      <c r="IT398" s="11"/>
      <c r="IU398" s="11"/>
      <c r="IV398" s="11"/>
      <c r="IW398" s="11"/>
      <c r="IX398" s="11"/>
      <c r="IY398" s="11"/>
      <c r="IZ398" s="11"/>
      <c r="JA398" s="11"/>
      <c r="JB398" s="11"/>
      <c r="JC398" s="11"/>
      <c r="JD398" s="11"/>
      <c r="JE398" s="11"/>
      <c r="JF398" s="11"/>
      <c r="JG398" s="11"/>
      <c r="JH398" s="11"/>
      <c r="JI398" s="11"/>
      <c r="JJ398" s="11"/>
      <c r="JK398" s="11"/>
      <c r="JL398" s="11"/>
      <c r="JM398" s="11"/>
      <c r="JN398" s="11"/>
      <c r="JO398" s="11"/>
      <c r="JP398" s="11"/>
      <c r="JQ398" s="11"/>
      <c r="JR398" s="11"/>
      <c r="JS398" s="11"/>
      <c r="JT398" s="11"/>
      <c r="JU398" s="11"/>
      <c r="JV398" s="11"/>
      <c r="JW398" s="11"/>
      <c r="JX398" s="11"/>
      <c r="JY398" s="11"/>
      <c r="JZ398" s="11"/>
      <c r="KA398" s="11"/>
      <c r="KB398" s="11"/>
      <c r="KC398" s="11"/>
      <c r="KD398" s="11"/>
      <c r="KE398" s="11"/>
      <c r="KF398" s="11"/>
      <c r="KG398" s="11"/>
      <c r="KH398" s="11"/>
      <c r="KI398" s="11"/>
      <c r="KJ398" s="11"/>
      <c r="KK398" s="11"/>
      <c r="KL398" s="11"/>
      <c r="KM398" s="11"/>
      <c r="KN398" s="11"/>
      <c r="KO398" s="11"/>
      <c r="KP398" s="11"/>
      <c r="KQ398" s="11"/>
      <c r="KR398" s="11"/>
      <c r="KS398" s="11"/>
      <c r="KT398" s="11"/>
      <c r="KU398" s="11"/>
    </row>
    <row r="399" spans="1:307" ht="44.25" customHeight="1" x14ac:dyDescent="0.2">
      <c r="A399" s="160"/>
      <c r="B399" s="161"/>
      <c r="C399" s="162"/>
      <c r="D399" s="163"/>
      <c r="E399" s="201"/>
      <c r="F399" s="202"/>
      <c r="G399" s="164" t="str">
        <f t="shared" si="29"/>
        <v/>
      </c>
      <c r="H399" s="203"/>
      <c r="I399" s="204"/>
      <c r="J399" s="208"/>
      <c r="K399" s="206"/>
      <c r="L399" s="207"/>
      <c r="M399" s="165" t="str">
        <f t="shared" si="26"/>
        <v/>
      </c>
      <c r="N399" s="165" t="str">
        <f t="shared" si="27"/>
        <v/>
      </c>
      <c r="O399" s="210"/>
      <c r="P399" s="243"/>
      <c r="Q399" s="211"/>
      <c r="R399" s="212"/>
      <c r="S399" s="212"/>
      <c r="T399" s="212"/>
      <c r="U399" s="166"/>
      <c r="V399" s="17"/>
      <c r="W399" s="17" t="str">
        <f t="shared" si="28"/>
        <v/>
      </c>
      <c r="X399" s="8"/>
      <c r="Y399" s="8"/>
      <c r="Z399" s="8"/>
      <c r="AA399" s="131"/>
      <c r="AB399" s="105"/>
      <c r="AC399" s="105"/>
      <c r="AD399" s="167" t="str">
        <f t="shared" si="30"/>
        <v/>
      </c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  <c r="HV399" s="11"/>
      <c r="HW399" s="11"/>
      <c r="HX399" s="11"/>
      <c r="HY399" s="11"/>
      <c r="HZ399" s="11"/>
      <c r="IA399" s="11"/>
      <c r="IB399" s="11"/>
      <c r="IC399" s="11"/>
      <c r="ID399" s="11"/>
      <c r="IE399" s="11"/>
      <c r="IF399" s="11"/>
      <c r="IG399" s="11"/>
      <c r="IH399" s="11"/>
      <c r="II399" s="11"/>
      <c r="IJ399" s="11"/>
      <c r="IK399" s="11"/>
      <c r="IL399" s="11"/>
      <c r="IM399" s="11"/>
      <c r="IN399" s="11"/>
      <c r="IO399" s="11"/>
      <c r="IP399" s="11"/>
      <c r="IQ399" s="11"/>
      <c r="IR399" s="11"/>
      <c r="IS399" s="11"/>
      <c r="IT399" s="11"/>
      <c r="IU399" s="11"/>
      <c r="IV399" s="11"/>
      <c r="IW399" s="11"/>
      <c r="IX399" s="11"/>
      <c r="IY399" s="11"/>
      <c r="IZ399" s="11"/>
      <c r="JA399" s="11"/>
      <c r="JB399" s="11"/>
      <c r="JC399" s="11"/>
      <c r="JD399" s="11"/>
      <c r="JE399" s="11"/>
      <c r="JF399" s="11"/>
      <c r="JG399" s="11"/>
      <c r="JH399" s="11"/>
      <c r="JI399" s="11"/>
      <c r="JJ399" s="11"/>
      <c r="JK399" s="11"/>
      <c r="JL399" s="11"/>
      <c r="JM399" s="11"/>
      <c r="JN399" s="11"/>
      <c r="JO399" s="11"/>
      <c r="JP399" s="11"/>
      <c r="JQ399" s="11"/>
      <c r="JR399" s="11"/>
      <c r="JS399" s="11"/>
      <c r="JT399" s="11"/>
      <c r="JU399" s="11"/>
      <c r="JV399" s="11"/>
      <c r="JW399" s="11"/>
      <c r="JX399" s="11"/>
      <c r="JY399" s="11"/>
      <c r="JZ399" s="11"/>
      <c r="KA399" s="11"/>
      <c r="KB399" s="11"/>
      <c r="KC399" s="11"/>
      <c r="KD399" s="11"/>
      <c r="KE399" s="11"/>
      <c r="KF399" s="11"/>
      <c r="KG399" s="11"/>
      <c r="KH399" s="11"/>
      <c r="KI399" s="11"/>
      <c r="KJ399" s="11"/>
      <c r="KK399" s="11"/>
      <c r="KL399" s="11"/>
      <c r="KM399" s="11"/>
      <c r="KN399" s="11"/>
      <c r="KO399" s="11"/>
      <c r="KP399" s="11"/>
      <c r="KQ399" s="11"/>
      <c r="KR399" s="11"/>
      <c r="KS399" s="11"/>
      <c r="KT399" s="11"/>
      <c r="KU399" s="11"/>
    </row>
    <row r="400" spans="1:307" ht="44.25" customHeight="1" x14ac:dyDescent="0.2">
      <c r="A400" s="160"/>
      <c r="B400" s="161"/>
      <c r="C400" s="162"/>
      <c r="D400" s="163"/>
      <c r="E400" s="201"/>
      <c r="F400" s="202"/>
      <c r="G400" s="164" t="str">
        <f t="shared" si="29"/>
        <v/>
      </c>
      <c r="H400" s="203"/>
      <c r="I400" s="204"/>
      <c r="J400" s="208"/>
      <c r="K400" s="206"/>
      <c r="L400" s="207"/>
      <c r="M400" s="165" t="str">
        <f t="shared" si="26"/>
        <v/>
      </c>
      <c r="N400" s="165" t="str">
        <f t="shared" si="27"/>
        <v/>
      </c>
      <c r="O400" s="210"/>
      <c r="P400" s="243"/>
      <c r="Q400" s="211"/>
      <c r="R400" s="212"/>
      <c r="S400" s="212"/>
      <c r="T400" s="212"/>
      <c r="U400" s="166"/>
      <c r="V400" s="17"/>
      <c r="W400" s="17" t="str">
        <f t="shared" si="28"/>
        <v/>
      </c>
      <c r="X400" s="8"/>
      <c r="Y400" s="8"/>
      <c r="Z400" s="8"/>
      <c r="AA400" s="131"/>
      <c r="AB400" s="105"/>
      <c r="AC400" s="105"/>
      <c r="AD400" s="167" t="str">
        <f t="shared" si="30"/>
        <v/>
      </c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  <c r="HV400" s="11"/>
      <c r="HW400" s="11"/>
      <c r="HX400" s="11"/>
      <c r="HY400" s="11"/>
      <c r="HZ400" s="11"/>
      <c r="IA400" s="11"/>
      <c r="IB400" s="11"/>
      <c r="IC400" s="11"/>
      <c r="ID400" s="11"/>
      <c r="IE400" s="11"/>
      <c r="IF400" s="11"/>
      <c r="IG400" s="11"/>
      <c r="IH400" s="11"/>
      <c r="II400" s="11"/>
      <c r="IJ400" s="11"/>
      <c r="IK400" s="11"/>
      <c r="IL400" s="11"/>
      <c r="IM400" s="11"/>
      <c r="IN400" s="11"/>
      <c r="IO400" s="11"/>
      <c r="IP400" s="11"/>
      <c r="IQ400" s="11"/>
      <c r="IR400" s="11"/>
      <c r="IS400" s="11"/>
      <c r="IT400" s="11"/>
      <c r="IU400" s="11"/>
      <c r="IV400" s="11"/>
      <c r="IW400" s="11"/>
      <c r="IX400" s="11"/>
      <c r="IY400" s="11"/>
      <c r="IZ400" s="11"/>
      <c r="JA400" s="11"/>
      <c r="JB400" s="11"/>
      <c r="JC400" s="11"/>
      <c r="JD400" s="11"/>
      <c r="JE400" s="11"/>
      <c r="JF400" s="11"/>
      <c r="JG400" s="11"/>
      <c r="JH400" s="11"/>
      <c r="JI400" s="11"/>
      <c r="JJ400" s="11"/>
      <c r="JK400" s="11"/>
      <c r="JL400" s="11"/>
      <c r="JM400" s="11"/>
      <c r="JN400" s="11"/>
      <c r="JO400" s="11"/>
      <c r="JP400" s="11"/>
      <c r="JQ400" s="11"/>
      <c r="JR400" s="11"/>
      <c r="JS400" s="11"/>
      <c r="JT400" s="11"/>
      <c r="JU400" s="11"/>
      <c r="JV400" s="11"/>
      <c r="JW400" s="11"/>
      <c r="JX400" s="11"/>
      <c r="JY400" s="11"/>
      <c r="JZ400" s="11"/>
      <c r="KA400" s="11"/>
      <c r="KB400" s="11"/>
      <c r="KC400" s="11"/>
      <c r="KD400" s="11"/>
      <c r="KE400" s="11"/>
      <c r="KF400" s="11"/>
      <c r="KG400" s="11"/>
      <c r="KH400" s="11"/>
      <c r="KI400" s="11"/>
      <c r="KJ400" s="11"/>
      <c r="KK400" s="11"/>
      <c r="KL400" s="11"/>
      <c r="KM400" s="11"/>
      <c r="KN400" s="11"/>
      <c r="KO400" s="11"/>
      <c r="KP400" s="11"/>
      <c r="KQ400" s="11"/>
      <c r="KR400" s="11"/>
      <c r="KS400" s="11"/>
      <c r="KT400" s="11"/>
      <c r="KU400" s="11"/>
    </row>
    <row r="401" spans="1:307" ht="44.25" customHeight="1" x14ac:dyDescent="0.2">
      <c r="A401" s="160"/>
      <c r="B401" s="161"/>
      <c r="C401" s="162"/>
      <c r="D401" s="163"/>
      <c r="E401" s="201"/>
      <c r="F401" s="202"/>
      <c r="G401" s="164" t="str">
        <f t="shared" si="29"/>
        <v/>
      </c>
      <c r="H401" s="203"/>
      <c r="I401" s="204"/>
      <c r="J401" s="208"/>
      <c r="K401" s="206"/>
      <c r="L401" s="207"/>
      <c r="M401" s="165" t="str">
        <f t="shared" si="26"/>
        <v/>
      </c>
      <c r="N401" s="165" t="str">
        <f t="shared" si="27"/>
        <v/>
      </c>
      <c r="O401" s="210"/>
      <c r="P401" s="243"/>
      <c r="Q401" s="211"/>
      <c r="R401" s="212"/>
      <c r="S401" s="212"/>
      <c r="T401" s="212"/>
      <c r="U401" s="166"/>
      <c r="V401" s="17"/>
      <c r="W401" s="17" t="str">
        <f t="shared" si="28"/>
        <v/>
      </c>
      <c r="X401" s="8"/>
      <c r="Y401" s="8"/>
      <c r="Z401" s="8"/>
      <c r="AA401" s="131"/>
      <c r="AB401" s="105"/>
      <c r="AC401" s="105"/>
      <c r="AD401" s="167" t="str">
        <f t="shared" si="30"/>
        <v/>
      </c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  <c r="HV401" s="11"/>
      <c r="HW401" s="11"/>
      <c r="HX401" s="11"/>
      <c r="HY401" s="11"/>
      <c r="HZ401" s="11"/>
      <c r="IA401" s="11"/>
      <c r="IB401" s="11"/>
      <c r="IC401" s="11"/>
      <c r="ID401" s="11"/>
      <c r="IE401" s="11"/>
      <c r="IF401" s="11"/>
      <c r="IG401" s="11"/>
      <c r="IH401" s="11"/>
      <c r="II401" s="11"/>
      <c r="IJ401" s="11"/>
      <c r="IK401" s="11"/>
      <c r="IL401" s="11"/>
      <c r="IM401" s="11"/>
      <c r="IN401" s="11"/>
      <c r="IO401" s="11"/>
      <c r="IP401" s="11"/>
      <c r="IQ401" s="11"/>
      <c r="IR401" s="11"/>
      <c r="IS401" s="11"/>
      <c r="IT401" s="11"/>
      <c r="IU401" s="11"/>
      <c r="IV401" s="11"/>
      <c r="IW401" s="11"/>
      <c r="IX401" s="11"/>
      <c r="IY401" s="11"/>
      <c r="IZ401" s="11"/>
      <c r="JA401" s="11"/>
      <c r="JB401" s="11"/>
      <c r="JC401" s="11"/>
      <c r="JD401" s="11"/>
      <c r="JE401" s="11"/>
      <c r="JF401" s="11"/>
      <c r="JG401" s="11"/>
      <c r="JH401" s="11"/>
      <c r="JI401" s="11"/>
      <c r="JJ401" s="11"/>
      <c r="JK401" s="11"/>
      <c r="JL401" s="11"/>
      <c r="JM401" s="11"/>
      <c r="JN401" s="11"/>
      <c r="JO401" s="11"/>
      <c r="JP401" s="11"/>
      <c r="JQ401" s="11"/>
      <c r="JR401" s="11"/>
      <c r="JS401" s="11"/>
      <c r="JT401" s="11"/>
      <c r="JU401" s="11"/>
      <c r="JV401" s="11"/>
      <c r="JW401" s="11"/>
      <c r="JX401" s="11"/>
      <c r="JY401" s="11"/>
      <c r="JZ401" s="11"/>
      <c r="KA401" s="11"/>
      <c r="KB401" s="11"/>
      <c r="KC401" s="11"/>
      <c r="KD401" s="11"/>
      <c r="KE401" s="11"/>
      <c r="KF401" s="11"/>
      <c r="KG401" s="11"/>
      <c r="KH401" s="11"/>
      <c r="KI401" s="11"/>
      <c r="KJ401" s="11"/>
      <c r="KK401" s="11"/>
      <c r="KL401" s="11"/>
      <c r="KM401" s="11"/>
      <c r="KN401" s="11"/>
      <c r="KO401" s="11"/>
      <c r="KP401" s="11"/>
      <c r="KQ401" s="11"/>
      <c r="KR401" s="11"/>
      <c r="KS401" s="11"/>
      <c r="KT401" s="11"/>
      <c r="KU401" s="11"/>
    </row>
    <row r="402" spans="1:307" ht="44.25" customHeight="1" x14ac:dyDescent="0.2">
      <c r="A402" s="160"/>
      <c r="B402" s="161"/>
      <c r="C402" s="162"/>
      <c r="D402" s="163"/>
      <c r="E402" s="201"/>
      <c r="F402" s="202"/>
      <c r="G402" s="164" t="str">
        <f t="shared" si="29"/>
        <v/>
      </c>
      <c r="H402" s="203"/>
      <c r="I402" s="204"/>
      <c r="J402" s="208"/>
      <c r="K402" s="206"/>
      <c r="L402" s="207"/>
      <c r="M402" s="165" t="str">
        <f t="shared" si="26"/>
        <v/>
      </c>
      <c r="N402" s="165" t="str">
        <f t="shared" si="27"/>
        <v/>
      </c>
      <c r="O402" s="210"/>
      <c r="P402" s="243"/>
      <c r="Q402" s="211"/>
      <c r="R402" s="212"/>
      <c r="S402" s="212"/>
      <c r="T402" s="212"/>
      <c r="U402" s="166"/>
      <c r="V402" s="17"/>
      <c r="W402" s="17" t="str">
        <f t="shared" si="28"/>
        <v/>
      </c>
      <c r="X402" s="8"/>
      <c r="Y402" s="8"/>
      <c r="Z402" s="8"/>
      <c r="AA402" s="131"/>
      <c r="AB402" s="105"/>
      <c r="AC402" s="105"/>
      <c r="AD402" s="167" t="str">
        <f t="shared" si="30"/>
        <v/>
      </c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  <c r="HV402" s="11"/>
      <c r="HW402" s="11"/>
      <c r="HX402" s="11"/>
      <c r="HY402" s="11"/>
      <c r="HZ402" s="11"/>
      <c r="IA402" s="11"/>
      <c r="IB402" s="11"/>
      <c r="IC402" s="11"/>
      <c r="ID402" s="11"/>
      <c r="IE402" s="11"/>
      <c r="IF402" s="11"/>
      <c r="IG402" s="11"/>
      <c r="IH402" s="11"/>
      <c r="II402" s="11"/>
      <c r="IJ402" s="11"/>
      <c r="IK402" s="11"/>
      <c r="IL402" s="11"/>
      <c r="IM402" s="11"/>
      <c r="IN402" s="11"/>
      <c r="IO402" s="11"/>
      <c r="IP402" s="11"/>
      <c r="IQ402" s="11"/>
      <c r="IR402" s="11"/>
      <c r="IS402" s="11"/>
      <c r="IT402" s="11"/>
      <c r="IU402" s="11"/>
      <c r="IV402" s="11"/>
      <c r="IW402" s="11"/>
      <c r="IX402" s="11"/>
      <c r="IY402" s="11"/>
      <c r="IZ402" s="11"/>
      <c r="JA402" s="11"/>
      <c r="JB402" s="11"/>
      <c r="JC402" s="11"/>
      <c r="JD402" s="11"/>
      <c r="JE402" s="11"/>
      <c r="JF402" s="11"/>
      <c r="JG402" s="11"/>
      <c r="JH402" s="11"/>
      <c r="JI402" s="11"/>
      <c r="JJ402" s="11"/>
      <c r="JK402" s="11"/>
      <c r="JL402" s="11"/>
      <c r="JM402" s="11"/>
      <c r="JN402" s="11"/>
      <c r="JO402" s="11"/>
      <c r="JP402" s="11"/>
      <c r="JQ402" s="11"/>
      <c r="JR402" s="11"/>
      <c r="JS402" s="11"/>
      <c r="JT402" s="11"/>
      <c r="JU402" s="11"/>
      <c r="JV402" s="11"/>
      <c r="JW402" s="11"/>
      <c r="JX402" s="11"/>
      <c r="JY402" s="11"/>
      <c r="JZ402" s="11"/>
      <c r="KA402" s="11"/>
      <c r="KB402" s="11"/>
      <c r="KC402" s="11"/>
      <c r="KD402" s="11"/>
      <c r="KE402" s="11"/>
      <c r="KF402" s="11"/>
      <c r="KG402" s="11"/>
      <c r="KH402" s="11"/>
      <c r="KI402" s="11"/>
      <c r="KJ402" s="11"/>
      <c r="KK402" s="11"/>
      <c r="KL402" s="11"/>
      <c r="KM402" s="11"/>
      <c r="KN402" s="11"/>
      <c r="KO402" s="11"/>
      <c r="KP402" s="11"/>
      <c r="KQ402" s="11"/>
      <c r="KR402" s="11"/>
      <c r="KS402" s="11"/>
      <c r="KT402" s="11"/>
      <c r="KU402" s="11"/>
    </row>
    <row r="403" spans="1:307" ht="44.25" customHeight="1" x14ac:dyDescent="0.2">
      <c r="A403" s="160"/>
      <c r="B403" s="161"/>
      <c r="C403" s="162"/>
      <c r="D403" s="163"/>
      <c r="E403" s="201"/>
      <c r="F403" s="202"/>
      <c r="G403" s="164" t="str">
        <f t="shared" si="29"/>
        <v/>
      </c>
      <c r="H403" s="203"/>
      <c r="I403" s="204"/>
      <c r="J403" s="208"/>
      <c r="K403" s="206"/>
      <c r="L403" s="207"/>
      <c r="M403" s="165" t="str">
        <f t="shared" ref="M403:M466" si="31">IFERROR(J403/100*W403,"")</f>
        <v/>
      </c>
      <c r="N403" s="165" t="str">
        <f t="shared" ref="N403:N466" si="32">IFERROR(K403/100*W403,"")</f>
        <v/>
      </c>
      <c r="O403" s="210"/>
      <c r="P403" s="243"/>
      <c r="Q403" s="211"/>
      <c r="R403" s="212"/>
      <c r="S403" s="212"/>
      <c r="T403" s="212"/>
      <c r="U403" s="166"/>
      <c r="V403" s="17"/>
      <c r="W403" s="17" t="str">
        <f t="shared" ref="W403:W466" si="33">IF(L403="50 %","50",IF(L403="60 %","60",""))</f>
        <v/>
      </c>
      <c r="X403" s="8"/>
      <c r="Y403" s="8"/>
      <c r="Z403" s="8"/>
      <c r="AA403" s="131"/>
      <c r="AB403" s="105"/>
      <c r="AC403" s="105"/>
      <c r="AD403" s="167" t="str">
        <f t="shared" si="30"/>
        <v/>
      </c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  <c r="HV403" s="11"/>
      <c r="HW403" s="11"/>
      <c r="HX403" s="11"/>
      <c r="HY403" s="11"/>
      <c r="HZ403" s="11"/>
      <c r="IA403" s="11"/>
      <c r="IB403" s="11"/>
      <c r="IC403" s="11"/>
      <c r="ID403" s="11"/>
      <c r="IE403" s="11"/>
      <c r="IF403" s="11"/>
      <c r="IG403" s="11"/>
      <c r="IH403" s="11"/>
      <c r="II403" s="11"/>
      <c r="IJ403" s="11"/>
      <c r="IK403" s="11"/>
      <c r="IL403" s="11"/>
      <c r="IM403" s="11"/>
      <c r="IN403" s="11"/>
      <c r="IO403" s="11"/>
      <c r="IP403" s="11"/>
      <c r="IQ403" s="11"/>
      <c r="IR403" s="11"/>
      <c r="IS403" s="11"/>
      <c r="IT403" s="11"/>
      <c r="IU403" s="11"/>
      <c r="IV403" s="11"/>
      <c r="IW403" s="11"/>
      <c r="IX403" s="11"/>
      <c r="IY403" s="11"/>
      <c r="IZ403" s="11"/>
      <c r="JA403" s="11"/>
      <c r="JB403" s="11"/>
      <c r="JC403" s="11"/>
      <c r="JD403" s="11"/>
      <c r="JE403" s="11"/>
      <c r="JF403" s="11"/>
      <c r="JG403" s="11"/>
      <c r="JH403" s="11"/>
      <c r="JI403" s="11"/>
      <c r="JJ403" s="11"/>
      <c r="JK403" s="11"/>
      <c r="JL403" s="11"/>
      <c r="JM403" s="11"/>
      <c r="JN403" s="11"/>
      <c r="JO403" s="11"/>
      <c r="JP403" s="11"/>
      <c r="JQ403" s="11"/>
      <c r="JR403" s="11"/>
      <c r="JS403" s="11"/>
      <c r="JT403" s="11"/>
      <c r="JU403" s="11"/>
      <c r="JV403" s="11"/>
      <c r="JW403" s="11"/>
      <c r="JX403" s="11"/>
      <c r="JY403" s="11"/>
      <c r="JZ403" s="11"/>
      <c r="KA403" s="11"/>
      <c r="KB403" s="11"/>
      <c r="KC403" s="11"/>
      <c r="KD403" s="11"/>
      <c r="KE403" s="11"/>
      <c r="KF403" s="11"/>
      <c r="KG403" s="11"/>
      <c r="KH403" s="11"/>
      <c r="KI403" s="11"/>
      <c r="KJ403" s="11"/>
      <c r="KK403" s="11"/>
      <c r="KL403" s="11"/>
      <c r="KM403" s="11"/>
      <c r="KN403" s="11"/>
      <c r="KO403" s="11"/>
      <c r="KP403" s="11"/>
      <c r="KQ403" s="11"/>
      <c r="KR403" s="11"/>
      <c r="KS403" s="11"/>
      <c r="KT403" s="11"/>
      <c r="KU403" s="11"/>
    </row>
    <row r="404" spans="1:307" ht="44.25" customHeight="1" x14ac:dyDescent="0.2">
      <c r="A404" s="160"/>
      <c r="B404" s="161"/>
      <c r="C404" s="162"/>
      <c r="D404" s="163"/>
      <c r="E404" s="201"/>
      <c r="F404" s="202"/>
      <c r="G404" s="164" t="str">
        <f t="shared" ref="G404:G467" si="34">IFERROR(VLOOKUP(E404&amp;"+"&amp;F404,$Z$19:$AC$47,4,0),"")</f>
        <v/>
      </c>
      <c r="H404" s="203"/>
      <c r="I404" s="204"/>
      <c r="J404" s="208"/>
      <c r="K404" s="206"/>
      <c r="L404" s="207"/>
      <c r="M404" s="165" t="str">
        <f t="shared" si="31"/>
        <v/>
      </c>
      <c r="N404" s="165" t="str">
        <f t="shared" si="32"/>
        <v/>
      </c>
      <c r="O404" s="210"/>
      <c r="P404" s="243"/>
      <c r="Q404" s="211"/>
      <c r="R404" s="212"/>
      <c r="S404" s="212"/>
      <c r="T404" s="212"/>
      <c r="U404" s="166"/>
      <c r="V404" s="17"/>
      <c r="W404" s="17" t="str">
        <f t="shared" si="33"/>
        <v/>
      </c>
      <c r="X404" s="8"/>
      <c r="Y404" s="8"/>
      <c r="Z404" s="8"/>
      <c r="AA404" s="131"/>
      <c r="AB404" s="105"/>
      <c r="AC404" s="105"/>
      <c r="AD404" s="167" t="str">
        <f t="shared" ref="AD404:AD467" si="35">IF(E404="I.","A",IF(E404="II.","B",IF(E404="III.","C_",IF(E404="IV.","D",""))))</f>
        <v/>
      </c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  <c r="HV404" s="11"/>
      <c r="HW404" s="11"/>
      <c r="HX404" s="11"/>
      <c r="HY404" s="11"/>
      <c r="HZ404" s="11"/>
      <c r="IA404" s="11"/>
      <c r="IB404" s="11"/>
      <c r="IC404" s="11"/>
      <c r="ID404" s="11"/>
      <c r="IE404" s="11"/>
      <c r="IF404" s="11"/>
      <c r="IG404" s="11"/>
      <c r="IH404" s="11"/>
      <c r="II404" s="11"/>
      <c r="IJ404" s="11"/>
      <c r="IK404" s="11"/>
      <c r="IL404" s="11"/>
      <c r="IM404" s="11"/>
      <c r="IN404" s="11"/>
      <c r="IO404" s="11"/>
      <c r="IP404" s="11"/>
      <c r="IQ404" s="11"/>
      <c r="IR404" s="11"/>
      <c r="IS404" s="11"/>
      <c r="IT404" s="11"/>
      <c r="IU404" s="11"/>
      <c r="IV404" s="11"/>
      <c r="IW404" s="11"/>
      <c r="IX404" s="11"/>
      <c r="IY404" s="11"/>
      <c r="IZ404" s="11"/>
      <c r="JA404" s="11"/>
      <c r="JB404" s="11"/>
      <c r="JC404" s="11"/>
      <c r="JD404" s="11"/>
      <c r="JE404" s="11"/>
      <c r="JF404" s="11"/>
      <c r="JG404" s="11"/>
      <c r="JH404" s="11"/>
      <c r="JI404" s="11"/>
      <c r="JJ404" s="11"/>
      <c r="JK404" s="11"/>
      <c r="JL404" s="11"/>
      <c r="JM404" s="11"/>
      <c r="JN404" s="11"/>
      <c r="JO404" s="11"/>
      <c r="JP404" s="11"/>
      <c r="JQ404" s="11"/>
      <c r="JR404" s="11"/>
      <c r="JS404" s="11"/>
      <c r="JT404" s="11"/>
      <c r="JU404" s="11"/>
      <c r="JV404" s="11"/>
      <c r="JW404" s="11"/>
      <c r="JX404" s="11"/>
      <c r="JY404" s="11"/>
      <c r="JZ404" s="11"/>
      <c r="KA404" s="11"/>
      <c r="KB404" s="11"/>
      <c r="KC404" s="11"/>
      <c r="KD404" s="11"/>
      <c r="KE404" s="11"/>
      <c r="KF404" s="11"/>
      <c r="KG404" s="11"/>
      <c r="KH404" s="11"/>
      <c r="KI404" s="11"/>
      <c r="KJ404" s="11"/>
      <c r="KK404" s="11"/>
      <c r="KL404" s="11"/>
      <c r="KM404" s="11"/>
      <c r="KN404" s="11"/>
      <c r="KO404" s="11"/>
      <c r="KP404" s="11"/>
      <c r="KQ404" s="11"/>
      <c r="KR404" s="11"/>
      <c r="KS404" s="11"/>
      <c r="KT404" s="11"/>
      <c r="KU404" s="11"/>
    </row>
    <row r="405" spans="1:307" ht="44.25" customHeight="1" x14ac:dyDescent="0.2">
      <c r="A405" s="160"/>
      <c r="B405" s="161"/>
      <c r="C405" s="162"/>
      <c r="D405" s="163"/>
      <c r="E405" s="201"/>
      <c r="F405" s="202"/>
      <c r="G405" s="164" t="str">
        <f t="shared" si="34"/>
        <v/>
      </c>
      <c r="H405" s="203"/>
      <c r="I405" s="204"/>
      <c r="J405" s="208"/>
      <c r="K405" s="206"/>
      <c r="L405" s="207"/>
      <c r="M405" s="165" t="str">
        <f t="shared" si="31"/>
        <v/>
      </c>
      <c r="N405" s="165" t="str">
        <f t="shared" si="32"/>
        <v/>
      </c>
      <c r="O405" s="210"/>
      <c r="P405" s="243"/>
      <c r="Q405" s="211"/>
      <c r="R405" s="212"/>
      <c r="S405" s="212"/>
      <c r="T405" s="212"/>
      <c r="U405" s="166"/>
      <c r="V405" s="17"/>
      <c r="W405" s="17" t="str">
        <f t="shared" si="33"/>
        <v/>
      </c>
      <c r="X405" s="8"/>
      <c r="Y405" s="8"/>
      <c r="Z405" s="8"/>
      <c r="AA405" s="131"/>
      <c r="AB405" s="105"/>
      <c r="AC405" s="105"/>
      <c r="AD405" s="167" t="str">
        <f t="shared" si="35"/>
        <v/>
      </c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  <c r="HV405" s="11"/>
      <c r="HW405" s="11"/>
      <c r="HX405" s="11"/>
      <c r="HY405" s="11"/>
      <c r="HZ405" s="11"/>
      <c r="IA405" s="11"/>
      <c r="IB405" s="11"/>
      <c r="IC405" s="11"/>
      <c r="ID405" s="11"/>
      <c r="IE405" s="11"/>
      <c r="IF405" s="11"/>
      <c r="IG405" s="11"/>
      <c r="IH405" s="11"/>
      <c r="II405" s="11"/>
      <c r="IJ405" s="11"/>
      <c r="IK405" s="11"/>
      <c r="IL405" s="11"/>
      <c r="IM405" s="11"/>
      <c r="IN405" s="11"/>
      <c r="IO405" s="11"/>
      <c r="IP405" s="11"/>
      <c r="IQ405" s="11"/>
      <c r="IR405" s="11"/>
      <c r="IS405" s="11"/>
      <c r="IT405" s="11"/>
      <c r="IU405" s="11"/>
      <c r="IV405" s="11"/>
      <c r="IW405" s="11"/>
      <c r="IX405" s="11"/>
      <c r="IY405" s="11"/>
      <c r="IZ405" s="11"/>
      <c r="JA405" s="11"/>
      <c r="JB405" s="11"/>
      <c r="JC405" s="11"/>
      <c r="JD405" s="11"/>
      <c r="JE405" s="11"/>
      <c r="JF405" s="11"/>
      <c r="JG405" s="11"/>
      <c r="JH405" s="11"/>
      <c r="JI405" s="11"/>
      <c r="JJ405" s="11"/>
      <c r="JK405" s="11"/>
      <c r="JL405" s="11"/>
      <c r="JM405" s="11"/>
      <c r="JN405" s="11"/>
      <c r="JO405" s="11"/>
      <c r="JP405" s="11"/>
      <c r="JQ405" s="11"/>
      <c r="JR405" s="11"/>
      <c r="JS405" s="11"/>
      <c r="JT405" s="11"/>
      <c r="JU405" s="11"/>
      <c r="JV405" s="11"/>
      <c r="JW405" s="11"/>
      <c r="JX405" s="11"/>
      <c r="JY405" s="11"/>
      <c r="JZ405" s="11"/>
      <c r="KA405" s="11"/>
      <c r="KB405" s="11"/>
      <c r="KC405" s="11"/>
      <c r="KD405" s="11"/>
      <c r="KE405" s="11"/>
      <c r="KF405" s="11"/>
      <c r="KG405" s="11"/>
      <c r="KH405" s="11"/>
      <c r="KI405" s="11"/>
      <c r="KJ405" s="11"/>
      <c r="KK405" s="11"/>
      <c r="KL405" s="11"/>
      <c r="KM405" s="11"/>
      <c r="KN405" s="11"/>
      <c r="KO405" s="11"/>
      <c r="KP405" s="11"/>
      <c r="KQ405" s="11"/>
      <c r="KR405" s="11"/>
      <c r="KS405" s="11"/>
      <c r="KT405" s="11"/>
      <c r="KU405" s="11"/>
    </row>
    <row r="406" spans="1:307" ht="44.25" customHeight="1" x14ac:dyDescent="0.2">
      <c r="A406" s="160"/>
      <c r="B406" s="161"/>
      <c r="C406" s="162"/>
      <c r="D406" s="163"/>
      <c r="E406" s="201"/>
      <c r="F406" s="202"/>
      <c r="G406" s="164" t="str">
        <f t="shared" si="34"/>
        <v/>
      </c>
      <c r="H406" s="203"/>
      <c r="I406" s="204"/>
      <c r="J406" s="208"/>
      <c r="K406" s="206"/>
      <c r="L406" s="207"/>
      <c r="M406" s="165" t="str">
        <f t="shared" si="31"/>
        <v/>
      </c>
      <c r="N406" s="165" t="str">
        <f t="shared" si="32"/>
        <v/>
      </c>
      <c r="O406" s="210"/>
      <c r="P406" s="243"/>
      <c r="Q406" s="211"/>
      <c r="R406" s="212"/>
      <c r="S406" s="212"/>
      <c r="T406" s="212"/>
      <c r="U406" s="166"/>
      <c r="V406" s="17"/>
      <c r="W406" s="17" t="str">
        <f t="shared" si="33"/>
        <v/>
      </c>
      <c r="X406" s="8"/>
      <c r="Y406" s="8"/>
      <c r="Z406" s="8"/>
      <c r="AA406" s="131"/>
      <c r="AB406" s="105"/>
      <c r="AC406" s="105"/>
      <c r="AD406" s="167" t="str">
        <f t="shared" si="35"/>
        <v/>
      </c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  <c r="HV406" s="11"/>
      <c r="HW406" s="11"/>
      <c r="HX406" s="11"/>
      <c r="HY406" s="11"/>
      <c r="HZ406" s="11"/>
      <c r="IA406" s="11"/>
      <c r="IB406" s="11"/>
      <c r="IC406" s="11"/>
      <c r="ID406" s="11"/>
      <c r="IE406" s="11"/>
      <c r="IF406" s="11"/>
      <c r="IG406" s="11"/>
      <c r="IH406" s="11"/>
      <c r="II406" s="11"/>
      <c r="IJ406" s="11"/>
      <c r="IK406" s="11"/>
      <c r="IL406" s="11"/>
      <c r="IM406" s="11"/>
      <c r="IN406" s="11"/>
      <c r="IO406" s="11"/>
      <c r="IP406" s="11"/>
      <c r="IQ406" s="11"/>
      <c r="IR406" s="11"/>
      <c r="IS406" s="11"/>
      <c r="IT406" s="11"/>
      <c r="IU406" s="11"/>
      <c r="IV406" s="11"/>
      <c r="IW406" s="11"/>
      <c r="IX406" s="11"/>
      <c r="IY406" s="11"/>
      <c r="IZ406" s="11"/>
      <c r="JA406" s="11"/>
      <c r="JB406" s="11"/>
      <c r="JC406" s="11"/>
      <c r="JD406" s="11"/>
      <c r="JE406" s="11"/>
      <c r="JF406" s="11"/>
      <c r="JG406" s="11"/>
      <c r="JH406" s="11"/>
      <c r="JI406" s="11"/>
      <c r="JJ406" s="11"/>
      <c r="JK406" s="11"/>
      <c r="JL406" s="11"/>
      <c r="JM406" s="11"/>
      <c r="JN406" s="11"/>
      <c r="JO406" s="11"/>
      <c r="JP406" s="11"/>
      <c r="JQ406" s="11"/>
      <c r="JR406" s="11"/>
      <c r="JS406" s="11"/>
      <c r="JT406" s="11"/>
      <c r="JU406" s="11"/>
      <c r="JV406" s="11"/>
      <c r="JW406" s="11"/>
      <c r="JX406" s="11"/>
      <c r="JY406" s="11"/>
      <c r="JZ406" s="11"/>
      <c r="KA406" s="11"/>
      <c r="KB406" s="11"/>
      <c r="KC406" s="11"/>
      <c r="KD406" s="11"/>
      <c r="KE406" s="11"/>
      <c r="KF406" s="11"/>
      <c r="KG406" s="11"/>
      <c r="KH406" s="11"/>
      <c r="KI406" s="11"/>
      <c r="KJ406" s="11"/>
      <c r="KK406" s="11"/>
      <c r="KL406" s="11"/>
      <c r="KM406" s="11"/>
      <c r="KN406" s="11"/>
      <c r="KO406" s="11"/>
      <c r="KP406" s="11"/>
      <c r="KQ406" s="11"/>
      <c r="KR406" s="11"/>
      <c r="KS406" s="11"/>
      <c r="KT406" s="11"/>
      <c r="KU406" s="11"/>
    </row>
    <row r="407" spans="1:307" ht="44.25" customHeight="1" x14ac:dyDescent="0.2">
      <c r="A407" s="160"/>
      <c r="B407" s="161"/>
      <c r="C407" s="162"/>
      <c r="D407" s="163"/>
      <c r="E407" s="201"/>
      <c r="F407" s="202"/>
      <c r="G407" s="164" t="str">
        <f t="shared" si="34"/>
        <v/>
      </c>
      <c r="H407" s="203"/>
      <c r="I407" s="204"/>
      <c r="J407" s="208"/>
      <c r="K407" s="206"/>
      <c r="L407" s="207"/>
      <c r="M407" s="165" t="str">
        <f t="shared" si="31"/>
        <v/>
      </c>
      <c r="N407" s="165" t="str">
        <f t="shared" si="32"/>
        <v/>
      </c>
      <c r="O407" s="210"/>
      <c r="P407" s="243"/>
      <c r="Q407" s="211"/>
      <c r="R407" s="212"/>
      <c r="S407" s="212"/>
      <c r="T407" s="212"/>
      <c r="U407" s="166"/>
      <c r="V407" s="17"/>
      <c r="W407" s="17" t="str">
        <f t="shared" si="33"/>
        <v/>
      </c>
      <c r="X407" s="8"/>
      <c r="Y407" s="8"/>
      <c r="Z407" s="8"/>
      <c r="AA407" s="131"/>
      <c r="AB407" s="105"/>
      <c r="AC407" s="105"/>
      <c r="AD407" s="167" t="str">
        <f t="shared" si="35"/>
        <v/>
      </c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  <c r="HV407" s="11"/>
      <c r="HW407" s="11"/>
      <c r="HX407" s="11"/>
      <c r="HY407" s="11"/>
      <c r="HZ407" s="11"/>
      <c r="IA407" s="11"/>
      <c r="IB407" s="11"/>
      <c r="IC407" s="11"/>
      <c r="ID407" s="11"/>
      <c r="IE407" s="11"/>
      <c r="IF407" s="11"/>
      <c r="IG407" s="11"/>
      <c r="IH407" s="11"/>
      <c r="II407" s="11"/>
      <c r="IJ407" s="11"/>
      <c r="IK407" s="11"/>
      <c r="IL407" s="11"/>
      <c r="IM407" s="11"/>
      <c r="IN407" s="11"/>
      <c r="IO407" s="11"/>
      <c r="IP407" s="11"/>
      <c r="IQ407" s="11"/>
      <c r="IR407" s="11"/>
      <c r="IS407" s="11"/>
      <c r="IT407" s="11"/>
      <c r="IU407" s="11"/>
      <c r="IV407" s="11"/>
      <c r="IW407" s="11"/>
      <c r="IX407" s="11"/>
      <c r="IY407" s="11"/>
      <c r="IZ407" s="11"/>
      <c r="JA407" s="11"/>
      <c r="JB407" s="11"/>
      <c r="JC407" s="11"/>
      <c r="JD407" s="11"/>
      <c r="JE407" s="11"/>
      <c r="JF407" s="11"/>
      <c r="JG407" s="11"/>
      <c r="JH407" s="11"/>
      <c r="JI407" s="11"/>
      <c r="JJ407" s="11"/>
      <c r="JK407" s="11"/>
      <c r="JL407" s="11"/>
      <c r="JM407" s="11"/>
      <c r="JN407" s="11"/>
      <c r="JO407" s="11"/>
      <c r="JP407" s="11"/>
      <c r="JQ407" s="11"/>
      <c r="JR407" s="11"/>
      <c r="JS407" s="11"/>
      <c r="JT407" s="11"/>
      <c r="JU407" s="11"/>
      <c r="JV407" s="11"/>
      <c r="JW407" s="11"/>
      <c r="JX407" s="11"/>
      <c r="JY407" s="11"/>
      <c r="JZ407" s="11"/>
      <c r="KA407" s="11"/>
      <c r="KB407" s="11"/>
      <c r="KC407" s="11"/>
      <c r="KD407" s="11"/>
      <c r="KE407" s="11"/>
      <c r="KF407" s="11"/>
      <c r="KG407" s="11"/>
      <c r="KH407" s="11"/>
      <c r="KI407" s="11"/>
      <c r="KJ407" s="11"/>
      <c r="KK407" s="11"/>
      <c r="KL407" s="11"/>
      <c r="KM407" s="11"/>
      <c r="KN407" s="11"/>
      <c r="KO407" s="11"/>
      <c r="KP407" s="11"/>
      <c r="KQ407" s="11"/>
      <c r="KR407" s="11"/>
      <c r="KS407" s="11"/>
      <c r="KT407" s="11"/>
      <c r="KU407" s="11"/>
    </row>
    <row r="408" spans="1:307" ht="44.25" customHeight="1" x14ac:dyDescent="0.2">
      <c r="A408" s="160"/>
      <c r="B408" s="161"/>
      <c r="C408" s="162"/>
      <c r="D408" s="163"/>
      <c r="E408" s="201"/>
      <c r="F408" s="202"/>
      <c r="G408" s="164" t="str">
        <f t="shared" si="34"/>
        <v/>
      </c>
      <c r="H408" s="203"/>
      <c r="I408" s="204"/>
      <c r="J408" s="208"/>
      <c r="K408" s="206"/>
      <c r="L408" s="207"/>
      <c r="M408" s="165" t="str">
        <f t="shared" si="31"/>
        <v/>
      </c>
      <c r="N408" s="165" t="str">
        <f t="shared" si="32"/>
        <v/>
      </c>
      <c r="O408" s="210"/>
      <c r="P408" s="243"/>
      <c r="Q408" s="211"/>
      <c r="R408" s="212"/>
      <c r="S408" s="212"/>
      <c r="T408" s="212"/>
      <c r="U408" s="166"/>
      <c r="V408" s="17"/>
      <c r="W408" s="17" t="str">
        <f t="shared" si="33"/>
        <v/>
      </c>
      <c r="X408" s="8"/>
      <c r="Y408" s="8"/>
      <c r="Z408" s="8"/>
      <c r="AA408" s="131"/>
      <c r="AB408" s="105"/>
      <c r="AC408" s="105"/>
      <c r="AD408" s="167" t="str">
        <f t="shared" si="35"/>
        <v/>
      </c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  <c r="HV408" s="11"/>
      <c r="HW408" s="11"/>
      <c r="HX408" s="11"/>
      <c r="HY408" s="11"/>
      <c r="HZ408" s="11"/>
      <c r="IA408" s="11"/>
      <c r="IB408" s="11"/>
      <c r="IC408" s="11"/>
      <c r="ID408" s="11"/>
      <c r="IE408" s="11"/>
      <c r="IF408" s="11"/>
      <c r="IG408" s="11"/>
      <c r="IH408" s="11"/>
      <c r="II408" s="11"/>
      <c r="IJ408" s="11"/>
      <c r="IK408" s="11"/>
      <c r="IL408" s="11"/>
      <c r="IM408" s="11"/>
      <c r="IN408" s="11"/>
      <c r="IO408" s="11"/>
      <c r="IP408" s="11"/>
      <c r="IQ408" s="11"/>
      <c r="IR408" s="11"/>
      <c r="IS408" s="11"/>
      <c r="IT408" s="11"/>
      <c r="IU408" s="11"/>
      <c r="IV408" s="11"/>
      <c r="IW408" s="11"/>
      <c r="IX408" s="11"/>
      <c r="IY408" s="11"/>
      <c r="IZ408" s="11"/>
      <c r="JA408" s="11"/>
      <c r="JB408" s="11"/>
      <c r="JC408" s="11"/>
      <c r="JD408" s="11"/>
      <c r="JE408" s="11"/>
      <c r="JF408" s="11"/>
      <c r="JG408" s="11"/>
      <c r="JH408" s="11"/>
      <c r="JI408" s="11"/>
      <c r="JJ408" s="11"/>
      <c r="JK408" s="11"/>
      <c r="JL408" s="11"/>
      <c r="JM408" s="11"/>
      <c r="JN408" s="11"/>
      <c r="JO408" s="11"/>
      <c r="JP408" s="11"/>
      <c r="JQ408" s="11"/>
      <c r="JR408" s="11"/>
      <c r="JS408" s="11"/>
      <c r="JT408" s="11"/>
      <c r="JU408" s="11"/>
      <c r="JV408" s="11"/>
      <c r="JW408" s="11"/>
      <c r="JX408" s="11"/>
      <c r="JY408" s="11"/>
      <c r="JZ408" s="11"/>
      <c r="KA408" s="11"/>
      <c r="KB408" s="11"/>
      <c r="KC408" s="11"/>
      <c r="KD408" s="11"/>
      <c r="KE408" s="11"/>
      <c r="KF408" s="11"/>
      <c r="KG408" s="11"/>
      <c r="KH408" s="11"/>
      <c r="KI408" s="11"/>
      <c r="KJ408" s="11"/>
      <c r="KK408" s="11"/>
      <c r="KL408" s="11"/>
      <c r="KM408" s="11"/>
      <c r="KN408" s="11"/>
      <c r="KO408" s="11"/>
      <c r="KP408" s="11"/>
      <c r="KQ408" s="11"/>
      <c r="KR408" s="11"/>
      <c r="KS408" s="11"/>
      <c r="KT408" s="11"/>
      <c r="KU408" s="11"/>
    </row>
    <row r="409" spans="1:307" ht="44.25" customHeight="1" x14ac:dyDescent="0.2">
      <c r="A409" s="160"/>
      <c r="B409" s="161"/>
      <c r="C409" s="162"/>
      <c r="D409" s="163"/>
      <c r="E409" s="201"/>
      <c r="F409" s="202"/>
      <c r="G409" s="164" t="str">
        <f t="shared" si="34"/>
        <v/>
      </c>
      <c r="H409" s="203"/>
      <c r="I409" s="204"/>
      <c r="J409" s="208"/>
      <c r="K409" s="206"/>
      <c r="L409" s="207"/>
      <c r="M409" s="165" t="str">
        <f t="shared" si="31"/>
        <v/>
      </c>
      <c r="N409" s="165" t="str">
        <f t="shared" si="32"/>
        <v/>
      </c>
      <c r="O409" s="210"/>
      <c r="P409" s="243"/>
      <c r="Q409" s="211"/>
      <c r="R409" s="212"/>
      <c r="S409" s="212"/>
      <c r="T409" s="212"/>
      <c r="U409" s="166"/>
      <c r="V409" s="17"/>
      <c r="W409" s="17" t="str">
        <f t="shared" si="33"/>
        <v/>
      </c>
      <c r="X409" s="8"/>
      <c r="Y409" s="8"/>
      <c r="Z409" s="8"/>
      <c r="AA409" s="131"/>
      <c r="AB409" s="105"/>
      <c r="AC409" s="105"/>
      <c r="AD409" s="167" t="str">
        <f t="shared" si="35"/>
        <v/>
      </c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  <c r="HV409" s="11"/>
      <c r="HW409" s="11"/>
      <c r="HX409" s="11"/>
      <c r="HY409" s="11"/>
      <c r="HZ409" s="11"/>
      <c r="IA409" s="11"/>
      <c r="IB409" s="11"/>
      <c r="IC409" s="11"/>
      <c r="ID409" s="11"/>
      <c r="IE409" s="11"/>
      <c r="IF409" s="11"/>
      <c r="IG409" s="11"/>
      <c r="IH409" s="11"/>
      <c r="II409" s="11"/>
      <c r="IJ409" s="11"/>
      <c r="IK409" s="11"/>
      <c r="IL409" s="11"/>
      <c r="IM409" s="11"/>
      <c r="IN409" s="11"/>
      <c r="IO409" s="11"/>
      <c r="IP409" s="11"/>
      <c r="IQ409" s="11"/>
      <c r="IR409" s="11"/>
      <c r="IS409" s="11"/>
      <c r="IT409" s="11"/>
      <c r="IU409" s="11"/>
      <c r="IV409" s="11"/>
      <c r="IW409" s="11"/>
      <c r="IX409" s="11"/>
      <c r="IY409" s="11"/>
      <c r="IZ409" s="11"/>
      <c r="JA409" s="11"/>
      <c r="JB409" s="11"/>
      <c r="JC409" s="11"/>
      <c r="JD409" s="11"/>
      <c r="JE409" s="11"/>
      <c r="JF409" s="11"/>
      <c r="JG409" s="11"/>
      <c r="JH409" s="11"/>
      <c r="JI409" s="11"/>
      <c r="JJ409" s="11"/>
      <c r="JK409" s="11"/>
      <c r="JL409" s="11"/>
      <c r="JM409" s="11"/>
      <c r="JN409" s="11"/>
      <c r="JO409" s="11"/>
      <c r="JP409" s="11"/>
      <c r="JQ409" s="11"/>
      <c r="JR409" s="11"/>
      <c r="JS409" s="11"/>
      <c r="JT409" s="11"/>
      <c r="JU409" s="11"/>
      <c r="JV409" s="11"/>
      <c r="JW409" s="11"/>
      <c r="JX409" s="11"/>
      <c r="JY409" s="11"/>
      <c r="JZ409" s="11"/>
      <c r="KA409" s="11"/>
      <c r="KB409" s="11"/>
      <c r="KC409" s="11"/>
      <c r="KD409" s="11"/>
      <c r="KE409" s="11"/>
      <c r="KF409" s="11"/>
      <c r="KG409" s="11"/>
      <c r="KH409" s="11"/>
      <c r="KI409" s="11"/>
      <c r="KJ409" s="11"/>
      <c r="KK409" s="11"/>
      <c r="KL409" s="11"/>
      <c r="KM409" s="11"/>
      <c r="KN409" s="11"/>
      <c r="KO409" s="11"/>
      <c r="KP409" s="11"/>
      <c r="KQ409" s="11"/>
      <c r="KR409" s="11"/>
      <c r="KS409" s="11"/>
      <c r="KT409" s="11"/>
      <c r="KU409" s="11"/>
    </row>
    <row r="410" spans="1:307" ht="44.25" customHeight="1" x14ac:dyDescent="0.2">
      <c r="A410" s="160"/>
      <c r="B410" s="161"/>
      <c r="C410" s="162"/>
      <c r="D410" s="163"/>
      <c r="E410" s="201"/>
      <c r="F410" s="202"/>
      <c r="G410" s="164" t="str">
        <f t="shared" si="34"/>
        <v/>
      </c>
      <c r="H410" s="203"/>
      <c r="I410" s="204"/>
      <c r="J410" s="208"/>
      <c r="K410" s="206"/>
      <c r="L410" s="207"/>
      <c r="M410" s="165" t="str">
        <f t="shared" si="31"/>
        <v/>
      </c>
      <c r="N410" s="165" t="str">
        <f t="shared" si="32"/>
        <v/>
      </c>
      <c r="O410" s="210"/>
      <c r="P410" s="243"/>
      <c r="Q410" s="211"/>
      <c r="R410" s="212"/>
      <c r="S410" s="212"/>
      <c r="T410" s="212"/>
      <c r="U410" s="166"/>
      <c r="V410" s="17"/>
      <c r="W410" s="17" t="str">
        <f t="shared" si="33"/>
        <v/>
      </c>
      <c r="X410" s="8"/>
      <c r="Y410" s="8"/>
      <c r="Z410" s="8"/>
      <c r="AA410" s="131"/>
      <c r="AB410" s="105"/>
      <c r="AC410" s="105"/>
      <c r="AD410" s="167" t="str">
        <f t="shared" si="35"/>
        <v/>
      </c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  <c r="HV410" s="11"/>
      <c r="HW410" s="11"/>
      <c r="HX410" s="11"/>
      <c r="HY410" s="11"/>
      <c r="HZ410" s="11"/>
      <c r="IA410" s="11"/>
      <c r="IB410" s="11"/>
      <c r="IC410" s="11"/>
      <c r="ID410" s="11"/>
      <c r="IE410" s="11"/>
      <c r="IF410" s="11"/>
      <c r="IG410" s="11"/>
      <c r="IH410" s="11"/>
      <c r="II410" s="11"/>
      <c r="IJ410" s="11"/>
      <c r="IK410" s="11"/>
      <c r="IL410" s="11"/>
      <c r="IM410" s="11"/>
      <c r="IN410" s="11"/>
      <c r="IO410" s="11"/>
      <c r="IP410" s="11"/>
      <c r="IQ410" s="11"/>
      <c r="IR410" s="11"/>
      <c r="IS410" s="11"/>
      <c r="IT410" s="11"/>
      <c r="IU410" s="11"/>
      <c r="IV410" s="11"/>
      <c r="IW410" s="11"/>
      <c r="IX410" s="11"/>
      <c r="IY410" s="11"/>
      <c r="IZ410" s="11"/>
      <c r="JA410" s="11"/>
      <c r="JB410" s="11"/>
      <c r="JC410" s="11"/>
      <c r="JD410" s="11"/>
      <c r="JE410" s="11"/>
      <c r="JF410" s="11"/>
      <c r="JG410" s="11"/>
      <c r="JH410" s="11"/>
      <c r="JI410" s="11"/>
      <c r="JJ410" s="11"/>
      <c r="JK410" s="11"/>
      <c r="JL410" s="11"/>
      <c r="JM410" s="11"/>
      <c r="JN410" s="11"/>
      <c r="JO410" s="11"/>
      <c r="JP410" s="11"/>
      <c r="JQ410" s="11"/>
      <c r="JR410" s="11"/>
      <c r="JS410" s="11"/>
      <c r="JT410" s="11"/>
      <c r="JU410" s="11"/>
      <c r="JV410" s="11"/>
      <c r="JW410" s="11"/>
      <c r="JX410" s="11"/>
      <c r="JY410" s="11"/>
      <c r="JZ410" s="11"/>
      <c r="KA410" s="11"/>
      <c r="KB410" s="11"/>
      <c r="KC410" s="11"/>
      <c r="KD410" s="11"/>
      <c r="KE410" s="11"/>
      <c r="KF410" s="11"/>
      <c r="KG410" s="11"/>
      <c r="KH410" s="11"/>
      <c r="KI410" s="11"/>
      <c r="KJ410" s="11"/>
      <c r="KK410" s="11"/>
      <c r="KL410" s="11"/>
      <c r="KM410" s="11"/>
      <c r="KN410" s="11"/>
      <c r="KO410" s="11"/>
      <c r="KP410" s="11"/>
      <c r="KQ410" s="11"/>
      <c r="KR410" s="11"/>
      <c r="KS410" s="11"/>
      <c r="KT410" s="11"/>
      <c r="KU410" s="11"/>
    </row>
    <row r="411" spans="1:307" ht="44.25" customHeight="1" x14ac:dyDescent="0.2">
      <c r="A411" s="160"/>
      <c r="B411" s="161"/>
      <c r="C411" s="162"/>
      <c r="D411" s="163"/>
      <c r="E411" s="201"/>
      <c r="F411" s="202"/>
      <c r="G411" s="164" t="str">
        <f t="shared" si="34"/>
        <v/>
      </c>
      <c r="H411" s="203"/>
      <c r="I411" s="204"/>
      <c r="J411" s="208"/>
      <c r="K411" s="206"/>
      <c r="L411" s="207"/>
      <c r="M411" s="165" t="str">
        <f t="shared" si="31"/>
        <v/>
      </c>
      <c r="N411" s="165" t="str">
        <f t="shared" si="32"/>
        <v/>
      </c>
      <c r="O411" s="210"/>
      <c r="P411" s="243"/>
      <c r="Q411" s="211"/>
      <c r="R411" s="212"/>
      <c r="S411" s="212"/>
      <c r="T411" s="212"/>
      <c r="U411" s="166"/>
      <c r="V411" s="17"/>
      <c r="W411" s="17" t="str">
        <f t="shared" si="33"/>
        <v/>
      </c>
      <c r="X411" s="8"/>
      <c r="Y411" s="8"/>
      <c r="Z411" s="8"/>
      <c r="AA411" s="131"/>
      <c r="AB411" s="105"/>
      <c r="AC411" s="105"/>
      <c r="AD411" s="167" t="str">
        <f t="shared" si="35"/>
        <v/>
      </c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  <c r="HV411" s="11"/>
      <c r="HW411" s="11"/>
      <c r="HX411" s="11"/>
      <c r="HY411" s="11"/>
      <c r="HZ411" s="11"/>
      <c r="IA411" s="11"/>
      <c r="IB411" s="11"/>
      <c r="IC411" s="11"/>
      <c r="ID411" s="11"/>
      <c r="IE411" s="11"/>
      <c r="IF411" s="11"/>
      <c r="IG411" s="11"/>
      <c r="IH411" s="11"/>
      <c r="II411" s="11"/>
      <c r="IJ411" s="11"/>
      <c r="IK411" s="11"/>
      <c r="IL411" s="11"/>
      <c r="IM411" s="11"/>
      <c r="IN411" s="11"/>
      <c r="IO411" s="11"/>
      <c r="IP411" s="11"/>
      <c r="IQ411" s="11"/>
      <c r="IR411" s="11"/>
      <c r="IS411" s="11"/>
      <c r="IT411" s="11"/>
      <c r="IU411" s="11"/>
      <c r="IV411" s="11"/>
      <c r="IW411" s="11"/>
      <c r="IX411" s="11"/>
      <c r="IY411" s="11"/>
      <c r="IZ411" s="11"/>
      <c r="JA411" s="11"/>
      <c r="JB411" s="11"/>
      <c r="JC411" s="11"/>
      <c r="JD411" s="11"/>
      <c r="JE411" s="11"/>
      <c r="JF411" s="11"/>
      <c r="JG411" s="11"/>
      <c r="JH411" s="11"/>
      <c r="JI411" s="11"/>
      <c r="JJ411" s="11"/>
      <c r="JK411" s="11"/>
      <c r="JL411" s="11"/>
      <c r="JM411" s="11"/>
      <c r="JN411" s="11"/>
      <c r="JO411" s="11"/>
      <c r="JP411" s="11"/>
      <c r="JQ411" s="11"/>
      <c r="JR411" s="11"/>
      <c r="JS411" s="11"/>
      <c r="JT411" s="11"/>
      <c r="JU411" s="11"/>
      <c r="JV411" s="11"/>
      <c r="JW411" s="11"/>
      <c r="JX411" s="11"/>
      <c r="JY411" s="11"/>
      <c r="JZ411" s="11"/>
      <c r="KA411" s="11"/>
      <c r="KB411" s="11"/>
      <c r="KC411" s="11"/>
      <c r="KD411" s="11"/>
      <c r="KE411" s="11"/>
      <c r="KF411" s="11"/>
      <c r="KG411" s="11"/>
      <c r="KH411" s="11"/>
      <c r="KI411" s="11"/>
      <c r="KJ411" s="11"/>
      <c r="KK411" s="11"/>
      <c r="KL411" s="11"/>
      <c r="KM411" s="11"/>
      <c r="KN411" s="11"/>
      <c r="KO411" s="11"/>
      <c r="KP411" s="11"/>
      <c r="KQ411" s="11"/>
      <c r="KR411" s="11"/>
      <c r="KS411" s="11"/>
      <c r="KT411" s="11"/>
      <c r="KU411" s="11"/>
    </row>
    <row r="412" spans="1:307" ht="44.25" customHeight="1" x14ac:dyDescent="0.2">
      <c r="A412" s="160"/>
      <c r="B412" s="161"/>
      <c r="C412" s="162"/>
      <c r="D412" s="163"/>
      <c r="E412" s="201"/>
      <c r="F412" s="202"/>
      <c r="G412" s="164" t="str">
        <f t="shared" si="34"/>
        <v/>
      </c>
      <c r="H412" s="203"/>
      <c r="I412" s="204"/>
      <c r="J412" s="208"/>
      <c r="K412" s="206"/>
      <c r="L412" s="207"/>
      <c r="M412" s="165" t="str">
        <f t="shared" si="31"/>
        <v/>
      </c>
      <c r="N412" s="165" t="str">
        <f t="shared" si="32"/>
        <v/>
      </c>
      <c r="O412" s="210"/>
      <c r="P412" s="243"/>
      <c r="Q412" s="211"/>
      <c r="R412" s="212"/>
      <c r="S412" s="212"/>
      <c r="T412" s="212"/>
      <c r="U412" s="166"/>
      <c r="V412" s="17"/>
      <c r="W412" s="17" t="str">
        <f t="shared" si="33"/>
        <v/>
      </c>
      <c r="X412" s="8"/>
      <c r="Y412" s="8"/>
      <c r="Z412" s="8"/>
      <c r="AA412" s="131"/>
      <c r="AB412" s="105"/>
      <c r="AC412" s="105"/>
      <c r="AD412" s="167" t="str">
        <f t="shared" si="35"/>
        <v/>
      </c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  <c r="HV412" s="11"/>
      <c r="HW412" s="11"/>
      <c r="HX412" s="11"/>
      <c r="HY412" s="11"/>
      <c r="HZ412" s="11"/>
      <c r="IA412" s="11"/>
      <c r="IB412" s="11"/>
      <c r="IC412" s="11"/>
      <c r="ID412" s="11"/>
      <c r="IE412" s="11"/>
      <c r="IF412" s="11"/>
      <c r="IG412" s="11"/>
      <c r="IH412" s="11"/>
      <c r="II412" s="11"/>
      <c r="IJ412" s="11"/>
      <c r="IK412" s="11"/>
      <c r="IL412" s="11"/>
      <c r="IM412" s="11"/>
      <c r="IN412" s="11"/>
      <c r="IO412" s="11"/>
      <c r="IP412" s="11"/>
      <c r="IQ412" s="11"/>
      <c r="IR412" s="11"/>
      <c r="IS412" s="11"/>
      <c r="IT412" s="11"/>
      <c r="IU412" s="11"/>
      <c r="IV412" s="11"/>
      <c r="IW412" s="11"/>
      <c r="IX412" s="11"/>
      <c r="IY412" s="11"/>
      <c r="IZ412" s="11"/>
      <c r="JA412" s="11"/>
      <c r="JB412" s="11"/>
      <c r="JC412" s="11"/>
      <c r="JD412" s="11"/>
      <c r="JE412" s="11"/>
      <c r="JF412" s="11"/>
      <c r="JG412" s="11"/>
      <c r="JH412" s="11"/>
      <c r="JI412" s="11"/>
      <c r="JJ412" s="11"/>
      <c r="JK412" s="11"/>
      <c r="JL412" s="11"/>
      <c r="JM412" s="11"/>
      <c r="JN412" s="11"/>
      <c r="JO412" s="11"/>
      <c r="JP412" s="11"/>
      <c r="JQ412" s="11"/>
      <c r="JR412" s="11"/>
      <c r="JS412" s="11"/>
      <c r="JT412" s="11"/>
      <c r="JU412" s="11"/>
      <c r="JV412" s="11"/>
      <c r="JW412" s="11"/>
      <c r="JX412" s="11"/>
      <c r="JY412" s="11"/>
      <c r="JZ412" s="11"/>
      <c r="KA412" s="11"/>
      <c r="KB412" s="11"/>
      <c r="KC412" s="11"/>
      <c r="KD412" s="11"/>
      <c r="KE412" s="11"/>
      <c r="KF412" s="11"/>
      <c r="KG412" s="11"/>
      <c r="KH412" s="11"/>
      <c r="KI412" s="11"/>
      <c r="KJ412" s="11"/>
      <c r="KK412" s="11"/>
      <c r="KL412" s="11"/>
      <c r="KM412" s="11"/>
      <c r="KN412" s="11"/>
      <c r="KO412" s="11"/>
      <c r="KP412" s="11"/>
      <c r="KQ412" s="11"/>
      <c r="KR412" s="11"/>
      <c r="KS412" s="11"/>
      <c r="KT412" s="11"/>
      <c r="KU412" s="11"/>
    </row>
    <row r="413" spans="1:307" ht="44.25" customHeight="1" x14ac:dyDescent="0.2">
      <c r="A413" s="160"/>
      <c r="B413" s="161"/>
      <c r="C413" s="162"/>
      <c r="D413" s="163"/>
      <c r="E413" s="201"/>
      <c r="F413" s="202"/>
      <c r="G413" s="164" t="str">
        <f t="shared" si="34"/>
        <v/>
      </c>
      <c r="H413" s="203"/>
      <c r="I413" s="204"/>
      <c r="J413" s="208"/>
      <c r="K413" s="206"/>
      <c r="L413" s="207"/>
      <c r="M413" s="165" t="str">
        <f t="shared" si="31"/>
        <v/>
      </c>
      <c r="N413" s="165" t="str">
        <f t="shared" si="32"/>
        <v/>
      </c>
      <c r="O413" s="210"/>
      <c r="P413" s="243"/>
      <c r="Q413" s="211"/>
      <c r="R413" s="212"/>
      <c r="S413" s="212"/>
      <c r="T413" s="212"/>
      <c r="U413" s="166"/>
      <c r="V413" s="17"/>
      <c r="W413" s="17" t="str">
        <f t="shared" si="33"/>
        <v/>
      </c>
      <c r="X413" s="8"/>
      <c r="Y413" s="8"/>
      <c r="Z413" s="8"/>
      <c r="AA413" s="131"/>
      <c r="AB413" s="105"/>
      <c r="AC413" s="105"/>
      <c r="AD413" s="167" t="str">
        <f t="shared" si="35"/>
        <v/>
      </c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  <c r="HV413" s="11"/>
      <c r="HW413" s="11"/>
      <c r="HX413" s="11"/>
      <c r="HY413" s="11"/>
      <c r="HZ413" s="11"/>
      <c r="IA413" s="11"/>
      <c r="IB413" s="11"/>
      <c r="IC413" s="11"/>
      <c r="ID413" s="11"/>
      <c r="IE413" s="11"/>
      <c r="IF413" s="11"/>
      <c r="IG413" s="11"/>
      <c r="IH413" s="11"/>
      <c r="II413" s="11"/>
      <c r="IJ413" s="11"/>
      <c r="IK413" s="11"/>
      <c r="IL413" s="11"/>
      <c r="IM413" s="11"/>
      <c r="IN413" s="11"/>
      <c r="IO413" s="11"/>
      <c r="IP413" s="11"/>
      <c r="IQ413" s="11"/>
      <c r="IR413" s="11"/>
      <c r="IS413" s="11"/>
      <c r="IT413" s="11"/>
      <c r="IU413" s="11"/>
      <c r="IV413" s="11"/>
      <c r="IW413" s="11"/>
      <c r="IX413" s="11"/>
      <c r="IY413" s="11"/>
      <c r="IZ413" s="11"/>
      <c r="JA413" s="11"/>
      <c r="JB413" s="11"/>
      <c r="JC413" s="11"/>
      <c r="JD413" s="11"/>
      <c r="JE413" s="11"/>
      <c r="JF413" s="11"/>
      <c r="JG413" s="11"/>
      <c r="JH413" s="11"/>
      <c r="JI413" s="11"/>
      <c r="JJ413" s="11"/>
      <c r="JK413" s="11"/>
      <c r="JL413" s="11"/>
      <c r="JM413" s="11"/>
      <c r="JN413" s="11"/>
      <c r="JO413" s="11"/>
      <c r="JP413" s="11"/>
      <c r="JQ413" s="11"/>
      <c r="JR413" s="11"/>
      <c r="JS413" s="11"/>
      <c r="JT413" s="11"/>
      <c r="JU413" s="11"/>
      <c r="JV413" s="11"/>
      <c r="JW413" s="11"/>
      <c r="JX413" s="11"/>
      <c r="JY413" s="11"/>
      <c r="JZ413" s="11"/>
      <c r="KA413" s="11"/>
      <c r="KB413" s="11"/>
      <c r="KC413" s="11"/>
      <c r="KD413" s="11"/>
      <c r="KE413" s="11"/>
      <c r="KF413" s="11"/>
      <c r="KG413" s="11"/>
      <c r="KH413" s="11"/>
      <c r="KI413" s="11"/>
      <c r="KJ413" s="11"/>
      <c r="KK413" s="11"/>
      <c r="KL413" s="11"/>
      <c r="KM413" s="11"/>
      <c r="KN413" s="11"/>
      <c r="KO413" s="11"/>
      <c r="KP413" s="11"/>
      <c r="KQ413" s="11"/>
      <c r="KR413" s="11"/>
      <c r="KS413" s="11"/>
      <c r="KT413" s="11"/>
      <c r="KU413" s="11"/>
    </row>
    <row r="414" spans="1:307" ht="44.25" customHeight="1" x14ac:dyDescent="0.2">
      <c r="A414" s="160"/>
      <c r="B414" s="161"/>
      <c r="C414" s="162"/>
      <c r="D414" s="163"/>
      <c r="E414" s="201"/>
      <c r="F414" s="202"/>
      <c r="G414" s="164" t="str">
        <f t="shared" si="34"/>
        <v/>
      </c>
      <c r="H414" s="203"/>
      <c r="I414" s="204"/>
      <c r="J414" s="208"/>
      <c r="K414" s="206"/>
      <c r="L414" s="207"/>
      <c r="M414" s="165" t="str">
        <f t="shared" si="31"/>
        <v/>
      </c>
      <c r="N414" s="165" t="str">
        <f t="shared" si="32"/>
        <v/>
      </c>
      <c r="O414" s="210"/>
      <c r="P414" s="243"/>
      <c r="Q414" s="211"/>
      <c r="R414" s="212"/>
      <c r="S414" s="212"/>
      <c r="T414" s="212"/>
      <c r="U414" s="166"/>
      <c r="V414" s="17"/>
      <c r="W414" s="17" t="str">
        <f t="shared" si="33"/>
        <v/>
      </c>
      <c r="X414" s="8"/>
      <c r="Y414" s="8"/>
      <c r="Z414" s="8"/>
      <c r="AA414" s="131"/>
      <c r="AB414" s="105"/>
      <c r="AC414" s="105"/>
      <c r="AD414" s="167" t="str">
        <f t="shared" si="35"/>
        <v/>
      </c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  <c r="HV414" s="11"/>
      <c r="HW414" s="11"/>
      <c r="HX414" s="11"/>
      <c r="HY414" s="11"/>
      <c r="HZ414" s="11"/>
      <c r="IA414" s="11"/>
      <c r="IB414" s="11"/>
      <c r="IC414" s="11"/>
      <c r="ID414" s="11"/>
      <c r="IE414" s="11"/>
      <c r="IF414" s="11"/>
      <c r="IG414" s="11"/>
      <c r="IH414" s="11"/>
      <c r="II414" s="11"/>
      <c r="IJ414" s="11"/>
      <c r="IK414" s="11"/>
      <c r="IL414" s="11"/>
      <c r="IM414" s="11"/>
      <c r="IN414" s="11"/>
      <c r="IO414" s="11"/>
      <c r="IP414" s="11"/>
      <c r="IQ414" s="11"/>
      <c r="IR414" s="11"/>
      <c r="IS414" s="11"/>
      <c r="IT414" s="11"/>
      <c r="IU414" s="11"/>
      <c r="IV414" s="11"/>
      <c r="IW414" s="11"/>
      <c r="IX414" s="11"/>
      <c r="IY414" s="11"/>
      <c r="IZ414" s="11"/>
      <c r="JA414" s="11"/>
      <c r="JB414" s="11"/>
      <c r="JC414" s="11"/>
      <c r="JD414" s="11"/>
      <c r="JE414" s="11"/>
      <c r="JF414" s="11"/>
      <c r="JG414" s="11"/>
      <c r="JH414" s="11"/>
      <c r="JI414" s="11"/>
      <c r="JJ414" s="11"/>
      <c r="JK414" s="11"/>
      <c r="JL414" s="11"/>
      <c r="JM414" s="11"/>
      <c r="JN414" s="11"/>
      <c r="JO414" s="11"/>
      <c r="JP414" s="11"/>
      <c r="JQ414" s="11"/>
      <c r="JR414" s="11"/>
      <c r="JS414" s="11"/>
      <c r="JT414" s="11"/>
      <c r="JU414" s="11"/>
      <c r="JV414" s="11"/>
      <c r="JW414" s="11"/>
      <c r="JX414" s="11"/>
      <c r="JY414" s="11"/>
      <c r="JZ414" s="11"/>
      <c r="KA414" s="11"/>
      <c r="KB414" s="11"/>
      <c r="KC414" s="11"/>
      <c r="KD414" s="11"/>
      <c r="KE414" s="11"/>
      <c r="KF414" s="11"/>
      <c r="KG414" s="11"/>
      <c r="KH414" s="11"/>
      <c r="KI414" s="11"/>
      <c r="KJ414" s="11"/>
      <c r="KK414" s="11"/>
      <c r="KL414" s="11"/>
      <c r="KM414" s="11"/>
      <c r="KN414" s="11"/>
      <c r="KO414" s="11"/>
      <c r="KP414" s="11"/>
      <c r="KQ414" s="11"/>
      <c r="KR414" s="11"/>
      <c r="KS414" s="11"/>
      <c r="KT414" s="11"/>
      <c r="KU414" s="11"/>
    </row>
    <row r="415" spans="1:307" ht="44.25" customHeight="1" x14ac:dyDescent="0.2">
      <c r="A415" s="160"/>
      <c r="B415" s="161"/>
      <c r="C415" s="162"/>
      <c r="D415" s="163"/>
      <c r="E415" s="201"/>
      <c r="F415" s="202"/>
      <c r="G415" s="164" t="str">
        <f t="shared" si="34"/>
        <v/>
      </c>
      <c r="H415" s="203"/>
      <c r="I415" s="204"/>
      <c r="J415" s="208"/>
      <c r="K415" s="206"/>
      <c r="L415" s="207"/>
      <c r="M415" s="165" t="str">
        <f t="shared" si="31"/>
        <v/>
      </c>
      <c r="N415" s="165" t="str">
        <f t="shared" si="32"/>
        <v/>
      </c>
      <c r="O415" s="210"/>
      <c r="P415" s="243"/>
      <c r="Q415" s="211"/>
      <c r="R415" s="212"/>
      <c r="S415" s="212"/>
      <c r="T415" s="212"/>
      <c r="U415" s="166"/>
      <c r="V415" s="17"/>
      <c r="W415" s="17" t="str">
        <f t="shared" si="33"/>
        <v/>
      </c>
      <c r="X415" s="8"/>
      <c r="Y415" s="8"/>
      <c r="Z415" s="8"/>
      <c r="AA415" s="131"/>
      <c r="AB415" s="105"/>
      <c r="AC415" s="105"/>
      <c r="AD415" s="167" t="str">
        <f t="shared" si="35"/>
        <v/>
      </c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  <c r="HV415" s="11"/>
      <c r="HW415" s="11"/>
      <c r="HX415" s="11"/>
      <c r="HY415" s="11"/>
      <c r="HZ415" s="11"/>
      <c r="IA415" s="11"/>
      <c r="IB415" s="11"/>
      <c r="IC415" s="11"/>
      <c r="ID415" s="11"/>
      <c r="IE415" s="11"/>
      <c r="IF415" s="11"/>
      <c r="IG415" s="11"/>
      <c r="IH415" s="11"/>
      <c r="II415" s="11"/>
      <c r="IJ415" s="11"/>
      <c r="IK415" s="11"/>
      <c r="IL415" s="11"/>
      <c r="IM415" s="11"/>
      <c r="IN415" s="11"/>
      <c r="IO415" s="11"/>
      <c r="IP415" s="11"/>
      <c r="IQ415" s="11"/>
      <c r="IR415" s="11"/>
      <c r="IS415" s="11"/>
      <c r="IT415" s="11"/>
      <c r="IU415" s="11"/>
      <c r="IV415" s="11"/>
      <c r="IW415" s="11"/>
      <c r="IX415" s="11"/>
      <c r="IY415" s="11"/>
      <c r="IZ415" s="11"/>
      <c r="JA415" s="11"/>
      <c r="JB415" s="11"/>
      <c r="JC415" s="11"/>
      <c r="JD415" s="11"/>
      <c r="JE415" s="11"/>
      <c r="JF415" s="11"/>
      <c r="JG415" s="11"/>
      <c r="JH415" s="11"/>
      <c r="JI415" s="11"/>
      <c r="JJ415" s="11"/>
      <c r="JK415" s="11"/>
      <c r="JL415" s="11"/>
      <c r="JM415" s="11"/>
      <c r="JN415" s="11"/>
      <c r="JO415" s="11"/>
      <c r="JP415" s="11"/>
      <c r="JQ415" s="11"/>
      <c r="JR415" s="11"/>
      <c r="JS415" s="11"/>
      <c r="JT415" s="11"/>
      <c r="JU415" s="11"/>
      <c r="JV415" s="11"/>
      <c r="JW415" s="11"/>
      <c r="JX415" s="11"/>
      <c r="JY415" s="11"/>
      <c r="JZ415" s="11"/>
      <c r="KA415" s="11"/>
      <c r="KB415" s="11"/>
      <c r="KC415" s="11"/>
      <c r="KD415" s="11"/>
      <c r="KE415" s="11"/>
      <c r="KF415" s="11"/>
      <c r="KG415" s="11"/>
      <c r="KH415" s="11"/>
      <c r="KI415" s="11"/>
      <c r="KJ415" s="11"/>
      <c r="KK415" s="11"/>
      <c r="KL415" s="11"/>
      <c r="KM415" s="11"/>
      <c r="KN415" s="11"/>
      <c r="KO415" s="11"/>
      <c r="KP415" s="11"/>
      <c r="KQ415" s="11"/>
      <c r="KR415" s="11"/>
      <c r="KS415" s="11"/>
      <c r="KT415" s="11"/>
      <c r="KU415" s="11"/>
    </row>
    <row r="416" spans="1:307" ht="44.25" customHeight="1" x14ac:dyDescent="0.2">
      <c r="A416" s="160"/>
      <c r="B416" s="161"/>
      <c r="C416" s="162"/>
      <c r="D416" s="163"/>
      <c r="E416" s="201"/>
      <c r="F416" s="202"/>
      <c r="G416" s="164" t="str">
        <f t="shared" si="34"/>
        <v/>
      </c>
      <c r="H416" s="203"/>
      <c r="I416" s="204"/>
      <c r="J416" s="208"/>
      <c r="K416" s="206"/>
      <c r="L416" s="207"/>
      <c r="M416" s="165" t="str">
        <f t="shared" si="31"/>
        <v/>
      </c>
      <c r="N416" s="165" t="str">
        <f t="shared" si="32"/>
        <v/>
      </c>
      <c r="O416" s="210"/>
      <c r="P416" s="243"/>
      <c r="Q416" s="211"/>
      <c r="R416" s="212"/>
      <c r="S416" s="212"/>
      <c r="T416" s="212"/>
      <c r="U416" s="166"/>
      <c r="V416" s="17"/>
      <c r="W416" s="17" t="str">
        <f t="shared" si="33"/>
        <v/>
      </c>
      <c r="X416" s="8"/>
      <c r="Y416" s="8"/>
      <c r="Z416" s="8"/>
      <c r="AA416" s="131"/>
      <c r="AB416" s="105"/>
      <c r="AC416" s="105"/>
      <c r="AD416" s="167" t="str">
        <f t="shared" si="35"/>
        <v/>
      </c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  <c r="HV416" s="11"/>
      <c r="HW416" s="11"/>
      <c r="HX416" s="11"/>
      <c r="HY416" s="11"/>
      <c r="HZ416" s="11"/>
      <c r="IA416" s="11"/>
      <c r="IB416" s="11"/>
      <c r="IC416" s="11"/>
      <c r="ID416" s="11"/>
      <c r="IE416" s="11"/>
      <c r="IF416" s="11"/>
      <c r="IG416" s="11"/>
      <c r="IH416" s="11"/>
      <c r="II416" s="11"/>
      <c r="IJ416" s="11"/>
      <c r="IK416" s="11"/>
      <c r="IL416" s="11"/>
      <c r="IM416" s="11"/>
      <c r="IN416" s="11"/>
      <c r="IO416" s="11"/>
      <c r="IP416" s="11"/>
      <c r="IQ416" s="11"/>
      <c r="IR416" s="11"/>
      <c r="IS416" s="11"/>
      <c r="IT416" s="11"/>
      <c r="IU416" s="11"/>
      <c r="IV416" s="11"/>
      <c r="IW416" s="11"/>
      <c r="IX416" s="11"/>
      <c r="IY416" s="11"/>
      <c r="IZ416" s="11"/>
      <c r="JA416" s="11"/>
      <c r="JB416" s="11"/>
      <c r="JC416" s="11"/>
      <c r="JD416" s="11"/>
      <c r="JE416" s="11"/>
      <c r="JF416" s="11"/>
      <c r="JG416" s="11"/>
      <c r="JH416" s="11"/>
      <c r="JI416" s="11"/>
      <c r="JJ416" s="11"/>
      <c r="JK416" s="11"/>
      <c r="JL416" s="11"/>
      <c r="JM416" s="11"/>
      <c r="JN416" s="11"/>
      <c r="JO416" s="11"/>
      <c r="JP416" s="11"/>
      <c r="JQ416" s="11"/>
      <c r="JR416" s="11"/>
      <c r="JS416" s="11"/>
      <c r="JT416" s="11"/>
      <c r="JU416" s="11"/>
      <c r="JV416" s="11"/>
      <c r="JW416" s="11"/>
      <c r="JX416" s="11"/>
      <c r="JY416" s="11"/>
      <c r="JZ416" s="11"/>
      <c r="KA416" s="11"/>
      <c r="KB416" s="11"/>
      <c r="KC416" s="11"/>
      <c r="KD416" s="11"/>
      <c r="KE416" s="11"/>
      <c r="KF416" s="11"/>
      <c r="KG416" s="11"/>
      <c r="KH416" s="11"/>
      <c r="KI416" s="11"/>
      <c r="KJ416" s="11"/>
      <c r="KK416" s="11"/>
      <c r="KL416" s="11"/>
      <c r="KM416" s="11"/>
      <c r="KN416" s="11"/>
      <c r="KO416" s="11"/>
      <c r="KP416" s="11"/>
      <c r="KQ416" s="11"/>
      <c r="KR416" s="11"/>
      <c r="KS416" s="11"/>
      <c r="KT416" s="11"/>
      <c r="KU416" s="11"/>
    </row>
    <row r="417" spans="1:307" ht="44.25" customHeight="1" x14ac:dyDescent="0.2">
      <c r="A417" s="160"/>
      <c r="B417" s="161"/>
      <c r="C417" s="162"/>
      <c r="D417" s="163"/>
      <c r="E417" s="201"/>
      <c r="F417" s="202"/>
      <c r="G417" s="164" t="str">
        <f t="shared" si="34"/>
        <v/>
      </c>
      <c r="H417" s="203"/>
      <c r="I417" s="204"/>
      <c r="J417" s="208"/>
      <c r="K417" s="206"/>
      <c r="L417" s="207"/>
      <c r="M417" s="165" t="str">
        <f t="shared" si="31"/>
        <v/>
      </c>
      <c r="N417" s="165" t="str">
        <f t="shared" si="32"/>
        <v/>
      </c>
      <c r="O417" s="210"/>
      <c r="P417" s="243"/>
      <c r="Q417" s="211"/>
      <c r="R417" s="212"/>
      <c r="S417" s="212"/>
      <c r="T417" s="212"/>
      <c r="U417" s="166"/>
      <c r="V417" s="17"/>
      <c r="W417" s="17" t="str">
        <f t="shared" si="33"/>
        <v/>
      </c>
      <c r="X417" s="8"/>
      <c r="Y417" s="8"/>
      <c r="Z417" s="8"/>
      <c r="AA417" s="131"/>
      <c r="AB417" s="105"/>
      <c r="AC417" s="105"/>
      <c r="AD417" s="167" t="str">
        <f t="shared" si="35"/>
        <v/>
      </c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  <c r="HV417" s="11"/>
      <c r="HW417" s="11"/>
      <c r="HX417" s="11"/>
      <c r="HY417" s="11"/>
      <c r="HZ417" s="11"/>
      <c r="IA417" s="11"/>
      <c r="IB417" s="11"/>
      <c r="IC417" s="11"/>
      <c r="ID417" s="11"/>
      <c r="IE417" s="11"/>
      <c r="IF417" s="11"/>
      <c r="IG417" s="11"/>
      <c r="IH417" s="11"/>
      <c r="II417" s="11"/>
      <c r="IJ417" s="11"/>
      <c r="IK417" s="11"/>
      <c r="IL417" s="11"/>
      <c r="IM417" s="11"/>
      <c r="IN417" s="11"/>
      <c r="IO417" s="11"/>
      <c r="IP417" s="11"/>
      <c r="IQ417" s="11"/>
      <c r="IR417" s="11"/>
      <c r="IS417" s="11"/>
      <c r="IT417" s="11"/>
      <c r="IU417" s="11"/>
      <c r="IV417" s="11"/>
      <c r="IW417" s="11"/>
      <c r="IX417" s="11"/>
      <c r="IY417" s="11"/>
      <c r="IZ417" s="11"/>
      <c r="JA417" s="11"/>
      <c r="JB417" s="11"/>
      <c r="JC417" s="11"/>
      <c r="JD417" s="11"/>
      <c r="JE417" s="11"/>
      <c r="JF417" s="11"/>
      <c r="JG417" s="11"/>
      <c r="JH417" s="11"/>
      <c r="JI417" s="11"/>
      <c r="JJ417" s="11"/>
      <c r="JK417" s="11"/>
      <c r="JL417" s="11"/>
      <c r="JM417" s="11"/>
      <c r="JN417" s="11"/>
      <c r="JO417" s="11"/>
      <c r="JP417" s="11"/>
      <c r="JQ417" s="11"/>
      <c r="JR417" s="11"/>
      <c r="JS417" s="11"/>
      <c r="JT417" s="11"/>
      <c r="JU417" s="11"/>
      <c r="JV417" s="11"/>
      <c r="JW417" s="11"/>
      <c r="JX417" s="11"/>
      <c r="JY417" s="11"/>
      <c r="JZ417" s="11"/>
      <c r="KA417" s="11"/>
      <c r="KB417" s="11"/>
      <c r="KC417" s="11"/>
      <c r="KD417" s="11"/>
      <c r="KE417" s="11"/>
      <c r="KF417" s="11"/>
      <c r="KG417" s="11"/>
      <c r="KH417" s="11"/>
      <c r="KI417" s="11"/>
      <c r="KJ417" s="11"/>
      <c r="KK417" s="11"/>
      <c r="KL417" s="11"/>
      <c r="KM417" s="11"/>
      <c r="KN417" s="11"/>
      <c r="KO417" s="11"/>
      <c r="KP417" s="11"/>
      <c r="KQ417" s="11"/>
      <c r="KR417" s="11"/>
      <c r="KS417" s="11"/>
      <c r="KT417" s="11"/>
      <c r="KU417" s="11"/>
    </row>
    <row r="418" spans="1:307" ht="44.25" customHeight="1" x14ac:dyDescent="0.2">
      <c r="A418" s="160"/>
      <c r="B418" s="161"/>
      <c r="C418" s="162"/>
      <c r="D418" s="163"/>
      <c r="E418" s="201"/>
      <c r="F418" s="202"/>
      <c r="G418" s="164" t="str">
        <f t="shared" si="34"/>
        <v/>
      </c>
      <c r="H418" s="203"/>
      <c r="I418" s="204"/>
      <c r="J418" s="208"/>
      <c r="K418" s="206"/>
      <c r="L418" s="207"/>
      <c r="M418" s="165" t="str">
        <f t="shared" si="31"/>
        <v/>
      </c>
      <c r="N418" s="165" t="str">
        <f t="shared" si="32"/>
        <v/>
      </c>
      <c r="O418" s="210"/>
      <c r="P418" s="243"/>
      <c r="Q418" s="211"/>
      <c r="R418" s="212"/>
      <c r="S418" s="212"/>
      <c r="T418" s="212"/>
      <c r="U418" s="166"/>
      <c r="V418" s="17"/>
      <c r="W418" s="17" t="str">
        <f t="shared" si="33"/>
        <v/>
      </c>
      <c r="X418" s="8"/>
      <c r="Y418" s="8"/>
      <c r="Z418" s="8"/>
      <c r="AA418" s="131"/>
      <c r="AB418" s="105"/>
      <c r="AC418" s="105"/>
      <c r="AD418" s="167" t="str">
        <f t="shared" si="35"/>
        <v/>
      </c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  <c r="HV418" s="11"/>
      <c r="HW418" s="11"/>
      <c r="HX418" s="11"/>
      <c r="HY418" s="11"/>
      <c r="HZ418" s="11"/>
      <c r="IA418" s="11"/>
      <c r="IB418" s="11"/>
      <c r="IC418" s="11"/>
      <c r="ID418" s="11"/>
      <c r="IE418" s="11"/>
      <c r="IF418" s="11"/>
      <c r="IG418" s="11"/>
      <c r="IH418" s="11"/>
      <c r="II418" s="11"/>
      <c r="IJ418" s="11"/>
      <c r="IK418" s="11"/>
      <c r="IL418" s="11"/>
      <c r="IM418" s="11"/>
      <c r="IN418" s="11"/>
      <c r="IO418" s="11"/>
      <c r="IP418" s="11"/>
      <c r="IQ418" s="11"/>
      <c r="IR418" s="11"/>
      <c r="IS418" s="11"/>
      <c r="IT418" s="11"/>
      <c r="IU418" s="11"/>
      <c r="IV418" s="11"/>
      <c r="IW418" s="11"/>
      <c r="IX418" s="11"/>
      <c r="IY418" s="11"/>
      <c r="IZ418" s="11"/>
      <c r="JA418" s="11"/>
      <c r="JB418" s="11"/>
      <c r="JC418" s="11"/>
      <c r="JD418" s="11"/>
      <c r="JE418" s="11"/>
      <c r="JF418" s="11"/>
      <c r="JG418" s="11"/>
      <c r="JH418" s="11"/>
      <c r="JI418" s="11"/>
      <c r="JJ418" s="11"/>
      <c r="JK418" s="11"/>
      <c r="JL418" s="11"/>
      <c r="JM418" s="11"/>
      <c r="JN418" s="11"/>
      <c r="JO418" s="11"/>
      <c r="JP418" s="11"/>
      <c r="JQ418" s="11"/>
      <c r="JR418" s="11"/>
      <c r="JS418" s="11"/>
      <c r="JT418" s="11"/>
      <c r="JU418" s="11"/>
      <c r="JV418" s="11"/>
      <c r="JW418" s="11"/>
      <c r="JX418" s="11"/>
      <c r="JY418" s="11"/>
      <c r="JZ418" s="11"/>
      <c r="KA418" s="11"/>
      <c r="KB418" s="11"/>
      <c r="KC418" s="11"/>
      <c r="KD418" s="11"/>
      <c r="KE418" s="11"/>
      <c r="KF418" s="11"/>
      <c r="KG418" s="11"/>
      <c r="KH418" s="11"/>
      <c r="KI418" s="11"/>
      <c r="KJ418" s="11"/>
      <c r="KK418" s="11"/>
      <c r="KL418" s="11"/>
      <c r="KM418" s="11"/>
      <c r="KN418" s="11"/>
      <c r="KO418" s="11"/>
      <c r="KP418" s="11"/>
      <c r="KQ418" s="11"/>
      <c r="KR418" s="11"/>
      <c r="KS418" s="11"/>
      <c r="KT418" s="11"/>
      <c r="KU418" s="11"/>
    </row>
    <row r="419" spans="1:307" ht="44.25" customHeight="1" x14ac:dyDescent="0.2">
      <c r="A419" s="160"/>
      <c r="B419" s="161"/>
      <c r="C419" s="162"/>
      <c r="D419" s="163"/>
      <c r="E419" s="201"/>
      <c r="F419" s="202"/>
      <c r="G419" s="164" t="str">
        <f t="shared" si="34"/>
        <v/>
      </c>
      <c r="H419" s="203"/>
      <c r="I419" s="204"/>
      <c r="J419" s="208"/>
      <c r="K419" s="206"/>
      <c r="L419" s="207"/>
      <c r="M419" s="165" t="str">
        <f t="shared" si="31"/>
        <v/>
      </c>
      <c r="N419" s="165" t="str">
        <f t="shared" si="32"/>
        <v/>
      </c>
      <c r="O419" s="210"/>
      <c r="P419" s="243"/>
      <c r="Q419" s="211"/>
      <c r="R419" s="212"/>
      <c r="S419" s="212"/>
      <c r="T419" s="212"/>
      <c r="U419" s="166"/>
      <c r="V419" s="17"/>
      <c r="W419" s="17" t="str">
        <f t="shared" si="33"/>
        <v/>
      </c>
      <c r="X419" s="8"/>
      <c r="Y419" s="8"/>
      <c r="Z419" s="8"/>
      <c r="AA419" s="131"/>
      <c r="AB419" s="105"/>
      <c r="AC419" s="105"/>
      <c r="AD419" s="167" t="str">
        <f t="shared" si="35"/>
        <v/>
      </c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  <c r="HV419" s="11"/>
      <c r="HW419" s="11"/>
      <c r="HX419" s="11"/>
      <c r="HY419" s="11"/>
      <c r="HZ419" s="11"/>
      <c r="IA419" s="11"/>
      <c r="IB419" s="11"/>
      <c r="IC419" s="11"/>
      <c r="ID419" s="11"/>
      <c r="IE419" s="11"/>
      <c r="IF419" s="11"/>
      <c r="IG419" s="11"/>
      <c r="IH419" s="11"/>
      <c r="II419" s="11"/>
      <c r="IJ419" s="11"/>
      <c r="IK419" s="11"/>
      <c r="IL419" s="11"/>
      <c r="IM419" s="11"/>
      <c r="IN419" s="11"/>
      <c r="IO419" s="11"/>
      <c r="IP419" s="11"/>
      <c r="IQ419" s="11"/>
      <c r="IR419" s="11"/>
      <c r="IS419" s="11"/>
      <c r="IT419" s="11"/>
      <c r="IU419" s="11"/>
      <c r="IV419" s="11"/>
      <c r="IW419" s="11"/>
      <c r="IX419" s="11"/>
      <c r="IY419" s="11"/>
      <c r="IZ419" s="11"/>
      <c r="JA419" s="11"/>
      <c r="JB419" s="11"/>
      <c r="JC419" s="11"/>
      <c r="JD419" s="11"/>
      <c r="JE419" s="11"/>
      <c r="JF419" s="11"/>
      <c r="JG419" s="11"/>
      <c r="JH419" s="11"/>
      <c r="JI419" s="11"/>
      <c r="JJ419" s="11"/>
      <c r="JK419" s="11"/>
      <c r="JL419" s="11"/>
      <c r="JM419" s="11"/>
      <c r="JN419" s="11"/>
      <c r="JO419" s="11"/>
      <c r="JP419" s="11"/>
      <c r="JQ419" s="11"/>
      <c r="JR419" s="11"/>
      <c r="JS419" s="11"/>
      <c r="JT419" s="11"/>
      <c r="JU419" s="11"/>
      <c r="JV419" s="11"/>
      <c r="JW419" s="11"/>
      <c r="JX419" s="11"/>
      <c r="JY419" s="11"/>
      <c r="JZ419" s="11"/>
      <c r="KA419" s="11"/>
      <c r="KB419" s="11"/>
      <c r="KC419" s="11"/>
      <c r="KD419" s="11"/>
      <c r="KE419" s="11"/>
      <c r="KF419" s="11"/>
      <c r="KG419" s="11"/>
      <c r="KH419" s="11"/>
      <c r="KI419" s="11"/>
      <c r="KJ419" s="11"/>
      <c r="KK419" s="11"/>
      <c r="KL419" s="11"/>
      <c r="KM419" s="11"/>
      <c r="KN419" s="11"/>
      <c r="KO419" s="11"/>
      <c r="KP419" s="11"/>
      <c r="KQ419" s="11"/>
      <c r="KR419" s="11"/>
      <c r="KS419" s="11"/>
      <c r="KT419" s="11"/>
      <c r="KU419" s="11"/>
    </row>
    <row r="420" spans="1:307" ht="44.25" customHeight="1" x14ac:dyDescent="0.2">
      <c r="A420" s="160"/>
      <c r="B420" s="161"/>
      <c r="C420" s="162"/>
      <c r="D420" s="163"/>
      <c r="E420" s="201"/>
      <c r="F420" s="202"/>
      <c r="G420" s="164" t="str">
        <f t="shared" si="34"/>
        <v/>
      </c>
      <c r="H420" s="203"/>
      <c r="I420" s="204"/>
      <c r="J420" s="208"/>
      <c r="K420" s="206"/>
      <c r="L420" s="207"/>
      <c r="M420" s="165" t="str">
        <f t="shared" si="31"/>
        <v/>
      </c>
      <c r="N420" s="165" t="str">
        <f t="shared" si="32"/>
        <v/>
      </c>
      <c r="O420" s="210"/>
      <c r="P420" s="243"/>
      <c r="Q420" s="211"/>
      <c r="R420" s="212"/>
      <c r="S420" s="212"/>
      <c r="T420" s="212"/>
      <c r="U420" s="166"/>
      <c r="V420" s="17"/>
      <c r="W420" s="17" t="str">
        <f t="shared" si="33"/>
        <v/>
      </c>
      <c r="X420" s="8"/>
      <c r="Y420" s="8"/>
      <c r="Z420" s="8"/>
      <c r="AA420" s="131"/>
      <c r="AB420" s="105"/>
      <c r="AC420" s="105"/>
      <c r="AD420" s="167" t="str">
        <f t="shared" si="35"/>
        <v/>
      </c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  <c r="HV420" s="11"/>
      <c r="HW420" s="11"/>
      <c r="HX420" s="11"/>
      <c r="HY420" s="11"/>
      <c r="HZ420" s="11"/>
      <c r="IA420" s="11"/>
      <c r="IB420" s="11"/>
      <c r="IC420" s="11"/>
      <c r="ID420" s="11"/>
      <c r="IE420" s="11"/>
      <c r="IF420" s="11"/>
      <c r="IG420" s="11"/>
      <c r="IH420" s="11"/>
      <c r="II420" s="11"/>
      <c r="IJ420" s="11"/>
      <c r="IK420" s="11"/>
      <c r="IL420" s="11"/>
      <c r="IM420" s="11"/>
      <c r="IN420" s="11"/>
      <c r="IO420" s="11"/>
      <c r="IP420" s="11"/>
      <c r="IQ420" s="11"/>
      <c r="IR420" s="11"/>
      <c r="IS420" s="11"/>
      <c r="IT420" s="11"/>
      <c r="IU420" s="11"/>
      <c r="IV420" s="11"/>
      <c r="IW420" s="11"/>
      <c r="IX420" s="11"/>
      <c r="IY420" s="11"/>
      <c r="IZ420" s="11"/>
      <c r="JA420" s="11"/>
      <c r="JB420" s="11"/>
      <c r="JC420" s="11"/>
      <c r="JD420" s="11"/>
      <c r="JE420" s="11"/>
      <c r="JF420" s="11"/>
      <c r="JG420" s="11"/>
      <c r="JH420" s="11"/>
      <c r="JI420" s="11"/>
      <c r="JJ420" s="11"/>
      <c r="JK420" s="11"/>
      <c r="JL420" s="11"/>
      <c r="JM420" s="11"/>
      <c r="JN420" s="11"/>
      <c r="JO420" s="11"/>
      <c r="JP420" s="11"/>
      <c r="JQ420" s="11"/>
      <c r="JR420" s="11"/>
      <c r="JS420" s="11"/>
      <c r="JT420" s="11"/>
      <c r="JU420" s="11"/>
      <c r="JV420" s="11"/>
      <c r="JW420" s="11"/>
      <c r="JX420" s="11"/>
      <c r="JY420" s="11"/>
      <c r="JZ420" s="11"/>
      <c r="KA420" s="11"/>
      <c r="KB420" s="11"/>
      <c r="KC420" s="11"/>
      <c r="KD420" s="11"/>
      <c r="KE420" s="11"/>
      <c r="KF420" s="11"/>
      <c r="KG420" s="11"/>
      <c r="KH420" s="11"/>
      <c r="KI420" s="11"/>
      <c r="KJ420" s="11"/>
      <c r="KK420" s="11"/>
      <c r="KL420" s="11"/>
      <c r="KM420" s="11"/>
      <c r="KN420" s="11"/>
      <c r="KO420" s="11"/>
      <c r="KP420" s="11"/>
      <c r="KQ420" s="11"/>
      <c r="KR420" s="11"/>
      <c r="KS420" s="11"/>
      <c r="KT420" s="11"/>
      <c r="KU420" s="11"/>
    </row>
    <row r="421" spans="1:307" ht="44.25" customHeight="1" x14ac:dyDescent="0.2">
      <c r="A421" s="160"/>
      <c r="B421" s="161"/>
      <c r="C421" s="162"/>
      <c r="D421" s="163"/>
      <c r="E421" s="201"/>
      <c r="F421" s="202"/>
      <c r="G421" s="164" t="str">
        <f t="shared" si="34"/>
        <v/>
      </c>
      <c r="H421" s="203"/>
      <c r="I421" s="204"/>
      <c r="J421" s="208"/>
      <c r="K421" s="206"/>
      <c r="L421" s="207"/>
      <c r="M421" s="165" t="str">
        <f t="shared" si="31"/>
        <v/>
      </c>
      <c r="N421" s="165" t="str">
        <f t="shared" si="32"/>
        <v/>
      </c>
      <c r="O421" s="210"/>
      <c r="P421" s="243"/>
      <c r="Q421" s="211"/>
      <c r="R421" s="212"/>
      <c r="S421" s="212"/>
      <c r="T421" s="212"/>
      <c r="U421" s="166"/>
      <c r="V421" s="17"/>
      <c r="W421" s="17" t="str">
        <f t="shared" si="33"/>
        <v/>
      </c>
      <c r="X421" s="8"/>
      <c r="Y421" s="8"/>
      <c r="Z421" s="8"/>
      <c r="AA421" s="131"/>
      <c r="AB421" s="105"/>
      <c r="AC421" s="105"/>
      <c r="AD421" s="167" t="str">
        <f t="shared" si="35"/>
        <v/>
      </c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  <c r="HV421" s="11"/>
      <c r="HW421" s="11"/>
      <c r="HX421" s="11"/>
      <c r="HY421" s="11"/>
      <c r="HZ421" s="11"/>
      <c r="IA421" s="11"/>
      <c r="IB421" s="11"/>
      <c r="IC421" s="11"/>
      <c r="ID421" s="11"/>
      <c r="IE421" s="11"/>
      <c r="IF421" s="11"/>
      <c r="IG421" s="11"/>
      <c r="IH421" s="11"/>
      <c r="II421" s="11"/>
      <c r="IJ421" s="11"/>
      <c r="IK421" s="11"/>
      <c r="IL421" s="11"/>
      <c r="IM421" s="11"/>
      <c r="IN421" s="11"/>
      <c r="IO421" s="11"/>
      <c r="IP421" s="11"/>
      <c r="IQ421" s="11"/>
      <c r="IR421" s="11"/>
      <c r="IS421" s="11"/>
      <c r="IT421" s="11"/>
      <c r="IU421" s="11"/>
      <c r="IV421" s="11"/>
      <c r="IW421" s="11"/>
      <c r="IX421" s="11"/>
      <c r="IY421" s="11"/>
      <c r="IZ421" s="11"/>
      <c r="JA421" s="11"/>
      <c r="JB421" s="11"/>
      <c r="JC421" s="11"/>
      <c r="JD421" s="11"/>
      <c r="JE421" s="11"/>
      <c r="JF421" s="11"/>
      <c r="JG421" s="11"/>
      <c r="JH421" s="11"/>
      <c r="JI421" s="11"/>
      <c r="JJ421" s="11"/>
      <c r="JK421" s="11"/>
      <c r="JL421" s="11"/>
      <c r="JM421" s="11"/>
      <c r="JN421" s="11"/>
      <c r="JO421" s="11"/>
      <c r="JP421" s="11"/>
      <c r="JQ421" s="11"/>
      <c r="JR421" s="11"/>
      <c r="JS421" s="11"/>
      <c r="JT421" s="11"/>
      <c r="JU421" s="11"/>
      <c r="JV421" s="11"/>
      <c r="JW421" s="11"/>
      <c r="JX421" s="11"/>
      <c r="JY421" s="11"/>
      <c r="JZ421" s="11"/>
      <c r="KA421" s="11"/>
      <c r="KB421" s="11"/>
      <c r="KC421" s="11"/>
      <c r="KD421" s="11"/>
      <c r="KE421" s="11"/>
      <c r="KF421" s="11"/>
      <c r="KG421" s="11"/>
      <c r="KH421" s="11"/>
      <c r="KI421" s="11"/>
      <c r="KJ421" s="11"/>
      <c r="KK421" s="11"/>
      <c r="KL421" s="11"/>
      <c r="KM421" s="11"/>
      <c r="KN421" s="11"/>
      <c r="KO421" s="11"/>
      <c r="KP421" s="11"/>
      <c r="KQ421" s="11"/>
      <c r="KR421" s="11"/>
      <c r="KS421" s="11"/>
      <c r="KT421" s="11"/>
      <c r="KU421" s="11"/>
    </row>
    <row r="422" spans="1:307" ht="44.25" customHeight="1" x14ac:dyDescent="0.2">
      <c r="A422" s="160"/>
      <c r="B422" s="161"/>
      <c r="C422" s="162"/>
      <c r="D422" s="163"/>
      <c r="E422" s="201"/>
      <c r="F422" s="202"/>
      <c r="G422" s="164" t="str">
        <f t="shared" si="34"/>
        <v/>
      </c>
      <c r="H422" s="203"/>
      <c r="I422" s="204"/>
      <c r="J422" s="208"/>
      <c r="K422" s="206"/>
      <c r="L422" s="207"/>
      <c r="M422" s="165" t="str">
        <f t="shared" si="31"/>
        <v/>
      </c>
      <c r="N422" s="165" t="str">
        <f t="shared" si="32"/>
        <v/>
      </c>
      <c r="O422" s="210"/>
      <c r="P422" s="243"/>
      <c r="Q422" s="211"/>
      <c r="R422" s="212"/>
      <c r="S422" s="212"/>
      <c r="T422" s="212"/>
      <c r="U422" s="166"/>
      <c r="V422" s="17"/>
      <c r="W422" s="17" t="str">
        <f t="shared" si="33"/>
        <v/>
      </c>
      <c r="X422" s="8"/>
      <c r="Y422" s="8"/>
      <c r="Z422" s="8"/>
      <c r="AA422" s="131"/>
      <c r="AB422" s="105"/>
      <c r="AC422" s="105"/>
      <c r="AD422" s="167" t="str">
        <f t="shared" si="35"/>
        <v/>
      </c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  <c r="HV422" s="11"/>
      <c r="HW422" s="11"/>
      <c r="HX422" s="11"/>
      <c r="HY422" s="11"/>
      <c r="HZ422" s="11"/>
      <c r="IA422" s="11"/>
      <c r="IB422" s="11"/>
      <c r="IC422" s="11"/>
      <c r="ID422" s="11"/>
      <c r="IE422" s="11"/>
      <c r="IF422" s="11"/>
      <c r="IG422" s="11"/>
      <c r="IH422" s="11"/>
      <c r="II422" s="11"/>
      <c r="IJ422" s="11"/>
      <c r="IK422" s="11"/>
      <c r="IL422" s="11"/>
      <c r="IM422" s="11"/>
      <c r="IN422" s="11"/>
      <c r="IO422" s="11"/>
      <c r="IP422" s="11"/>
      <c r="IQ422" s="11"/>
      <c r="IR422" s="11"/>
      <c r="IS422" s="11"/>
      <c r="IT422" s="11"/>
      <c r="IU422" s="11"/>
      <c r="IV422" s="11"/>
      <c r="IW422" s="11"/>
      <c r="IX422" s="11"/>
      <c r="IY422" s="11"/>
      <c r="IZ422" s="11"/>
      <c r="JA422" s="11"/>
      <c r="JB422" s="11"/>
      <c r="JC422" s="11"/>
      <c r="JD422" s="11"/>
      <c r="JE422" s="11"/>
      <c r="JF422" s="11"/>
      <c r="JG422" s="11"/>
      <c r="JH422" s="11"/>
      <c r="JI422" s="11"/>
      <c r="JJ422" s="11"/>
      <c r="JK422" s="11"/>
      <c r="JL422" s="11"/>
      <c r="JM422" s="11"/>
      <c r="JN422" s="11"/>
      <c r="JO422" s="11"/>
      <c r="JP422" s="11"/>
      <c r="JQ422" s="11"/>
      <c r="JR422" s="11"/>
      <c r="JS422" s="11"/>
      <c r="JT422" s="11"/>
      <c r="JU422" s="11"/>
      <c r="JV422" s="11"/>
      <c r="JW422" s="11"/>
      <c r="JX422" s="11"/>
      <c r="JY422" s="11"/>
      <c r="JZ422" s="11"/>
      <c r="KA422" s="11"/>
      <c r="KB422" s="11"/>
      <c r="KC422" s="11"/>
      <c r="KD422" s="11"/>
      <c r="KE422" s="11"/>
      <c r="KF422" s="11"/>
      <c r="KG422" s="11"/>
      <c r="KH422" s="11"/>
      <c r="KI422" s="11"/>
      <c r="KJ422" s="11"/>
      <c r="KK422" s="11"/>
      <c r="KL422" s="11"/>
      <c r="KM422" s="11"/>
      <c r="KN422" s="11"/>
      <c r="KO422" s="11"/>
      <c r="KP422" s="11"/>
      <c r="KQ422" s="11"/>
      <c r="KR422" s="11"/>
      <c r="KS422" s="11"/>
      <c r="KT422" s="11"/>
      <c r="KU422" s="11"/>
    </row>
    <row r="423" spans="1:307" ht="44.25" customHeight="1" x14ac:dyDescent="0.2">
      <c r="A423" s="160"/>
      <c r="B423" s="161"/>
      <c r="C423" s="162"/>
      <c r="D423" s="163"/>
      <c r="E423" s="201"/>
      <c r="F423" s="202"/>
      <c r="G423" s="164" t="str">
        <f t="shared" si="34"/>
        <v/>
      </c>
      <c r="H423" s="203"/>
      <c r="I423" s="204"/>
      <c r="J423" s="208"/>
      <c r="K423" s="206"/>
      <c r="L423" s="207"/>
      <c r="M423" s="165" t="str">
        <f t="shared" si="31"/>
        <v/>
      </c>
      <c r="N423" s="165" t="str">
        <f t="shared" si="32"/>
        <v/>
      </c>
      <c r="O423" s="210"/>
      <c r="P423" s="243"/>
      <c r="Q423" s="211"/>
      <c r="R423" s="212"/>
      <c r="S423" s="212"/>
      <c r="T423" s="212"/>
      <c r="U423" s="166"/>
      <c r="V423" s="17"/>
      <c r="W423" s="17" t="str">
        <f t="shared" si="33"/>
        <v/>
      </c>
      <c r="X423" s="8"/>
      <c r="Y423" s="8"/>
      <c r="Z423" s="8"/>
      <c r="AA423" s="131"/>
      <c r="AB423" s="105"/>
      <c r="AC423" s="105"/>
      <c r="AD423" s="167" t="str">
        <f t="shared" si="35"/>
        <v/>
      </c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  <c r="HV423" s="11"/>
      <c r="HW423" s="11"/>
      <c r="HX423" s="11"/>
      <c r="HY423" s="11"/>
      <c r="HZ423" s="11"/>
      <c r="IA423" s="11"/>
      <c r="IB423" s="11"/>
      <c r="IC423" s="11"/>
      <c r="ID423" s="11"/>
      <c r="IE423" s="11"/>
      <c r="IF423" s="11"/>
      <c r="IG423" s="11"/>
      <c r="IH423" s="11"/>
      <c r="II423" s="11"/>
      <c r="IJ423" s="11"/>
      <c r="IK423" s="11"/>
      <c r="IL423" s="11"/>
      <c r="IM423" s="11"/>
      <c r="IN423" s="11"/>
      <c r="IO423" s="11"/>
      <c r="IP423" s="11"/>
      <c r="IQ423" s="11"/>
      <c r="IR423" s="11"/>
      <c r="IS423" s="11"/>
      <c r="IT423" s="11"/>
      <c r="IU423" s="11"/>
      <c r="IV423" s="11"/>
      <c r="IW423" s="11"/>
      <c r="IX423" s="11"/>
      <c r="IY423" s="11"/>
      <c r="IZ423" s="11"/>
      <c r="JA423" s="11"/>
      <c r="JB423" s="11"/>
      <c r="JC423" s="11"/>
      <c r="JD423" s="11"/>
      <c r="JE423" s="11"/>
      <c r="JF423" s="11"/>
      <c r="JG423" s="11"/>
      <c r="JH423" s="11"/>
      <c r="JI423" s="11"/>
      <c r="JJ423" s="11"/>
      <c r="JK423" s="11"/>
      <c r="JL423" s="11"/>
      <c r="JM423" s="11"/>
      <c r="JN423" s="11"/>
      <c r="JO423" s="11"/>
      <c r="JP423" s="11"/>
      <c r="JQ423" s="11"/>
      <c r="JR423" s="11"/>
      <c r="JS423" s="11"/>
      <c r="JT423" s="11"/>
      <c r="JU423" s="11"/>
      <c r="JV423" s="11"/>
      <c r="JW423" s="11"/>
      <c r="JX423" s="11"/>
      <c r="JY423" s="11"/>
      <c r="JZ423" s="11"/>
      <c r="KA423" s="11"/>
      <c r="KB423" s="11"/>
      <c r="KC423" s="11"/>
      <c r="KD423" s="11"/>
      <c r="KE423" s="11"/>
      <c r="KF423" s="11"/>
      <c r="KG423" s="11"/>
      <c r="KH423" s="11"/>
      <c r="KI423" s="11"/>
      <c r="KJ423" s="11"/>
      <c r="KK423" s="11"/>
      <c r="KL423" s="11"/>
      <c r="KM423" s="11"/>
      <c r="KN423" s="11"/>
      <c r="KO423" s="11"/>
      <c r="KP423" s="11"/>
      <c r="KQ423" s="11"/>
      <c r="KR423" s="11"/>
      <c r="KS423" s="11"/>
      <c r="KT423" s="11"/>
      <c r="KU423" s="11"/>
    </row>
    <row r="424" spans="1:307" ht="44.25" customHeight="1" x14ac:dyDescent="0.2">
      <c r="A424" s="160"/>
      <c r="B424" s="161"/>
      <c r="C424" s="162"/>
      <c r="D424" s="163"/>
      <c r="E424" s="201"/>
      <c r="F424" s="202"/>
      <c r="G424" s="164" t="str">
        <f t="shared" si="34"/>
        <v/>
      </c>
      <c r="H424" s="203"/>
      <c r="I424" s="204"/>
      <c r="J424" s="208"/>
      <c r="K424" s="206"/>
      <c r="L424" s="207"/>
      <c r="M424" s="165" t="str">
        <f t="shared" si="31"/>
        <v/>
      </c>
      <c r="N424" s="165" t="str">
        <f t="shared" si="32"/>
        <v/>
      </c>
      <c r="O424" s="210"/>
      <c r="P424" s="243"/>
      <c r="Q424" s="211"/>
      <c r="R424" s="212"/>
      <c r="S424" s="212"/>
      <c r="T424" s="212"/>
      <c r="U424" s="166"/>
      <c r="V424" s="17"/>
      <c r="W424" s="17" t="str">
        <f t="shared" si="33"/>
        <v/>
      </c>
      <c r="X424" s="8"/>
      <c r="Y424" s="8"/>
      <c r="Z424" s="8"/>
      <c r="AA424" s="131"/>
      <c r="AB424" s="105"/>
      <c r="AC424" s="105"/>
      <c r="AD424" s="167" t="str">
        <f t="shared" si="35"/>
        <v/>
      </c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  <c r="HV424" s="11"/>
      <c r="HW424" s="11"/>
      <c r="HX424" s="11"/>
      <c r="HY424" s="11"/>
      <c r="HZ424" s="11"/>
      <c r="IA424" s="11"/>
      <c r="IB424" s="11"/>
      <c r="IC424" s="11"/>
      <c r="ID424" s="11"/>
      <c r="IE424" s="11"/>
      <c r="IF424" s="11"/>
      <c r="IG424" s="11"/>
      <c r="IH424" s="11"/>
      <c r="II424" s="11"/>
      <c r="IJ424" s="11"/>
      <c r="IK424" s="11"/>
      <c r="IL424" s="11"/>
      <c r="IM424" s="11"/>
      <c r="IN424" s="11"/>
      <c r="IO424" s="11"/>
      <c r="IP424" s="11"/>
      <c r="IQ424" s="11"/>
      <c r="IR424" s="11"/>
      <c r="IS424" s="11"/>
      <c r="IT424" s="11"/>
      <c r="IU424" s="11"/>
      <c r="IV424" s="11"/>
      <c r="IW424" s="11"/>
      <c r="IX424" s="11"/>
      <c r="IY424" s="11"/>
      <c r="IZ424" s="11"/>
      <c r="JA424" s="11"/>
      <c r="JB424" s="11"/>
      <c r="JC424" s="11"/>
      <c r="JD424" s="11"/>
      <c r="JE424" s="11"/>
      <c r="JF424" s="11"/>
      <c r="JG424" s="11"/>
      <c r="JH424" s="11"/>
      <c r="JI424" s="11"/>
      <c r="JJ424" s="11"/>
      <c r="JK424" s="11"/>
      <c r="JL424" s="11"/>
      <c r="JM424" s="11"/>
      <c r="JN424" s="11"/>
      <c r="JO424" s="11"/>
      <c r="JP424" s="11"/>
      <c r="JQ424" s="11"/>
      <c r="JR424" s="11"/>
      <c r="JS424" s="11"/>
      <c r="JT424" s="11"/>
      <c r="JU424" s="11"/>
      <c r="JV424" s="11"/>
      <c r="JW424" s="11"/>
      <c r="JX424" s="11"/>
      <c r="JY424" s="11"/>
      <c r="JZ424" s="11"/>
      <c r="KA424" s="11"/>
      <c r="KB424" s="11"/>
      <c r="KC424" s="11"/>
      <c r="KD424" s="11"/>
      <c r="KE424" s="11"/>
      <c r="KF424" s="11"/>
      <c r="KG424" s="11"/>
      <c r="KH424" s="11"/>
      <c r="KI424" s="11"/>
      <c r="KJ424" s="11"/>
      <c r="KK424" s="11"/>
      <c r="KL424" s="11"/>
      <c r="KM424" s="11"/>
      <c r="KN424" s="11"/>
      <c r="KO424" s="11"/>
      <c r="KP424" s="11"/>
      <c r="KQ424" s="11"/>
      <c r="KR424" s="11"/>
      <c r="KS424" s="11"/>
      <c r="KT424" s="11"/>
      <c r="KU424" s="11"/>
    </row>
    <row r="425" spans="1:307" ht="44.25" customHeight="1" x14ac:dyDescent="0.2">
      <c r="A425" s="160"/>
      <c r="B425" s="161"/>
      <c r="C425" s="162"/>
      <c r="D425" s="163"/>
      <c r="E425" s="201"/>
      <c r="F425" s="202"/>
      <c r="G425" s="164" t="str">
        <f t="shared" si="34"/>
        <v/>
      </c>
      <c r="H425" s="203"/>
      <c r="I425" s="204"/>
      <c r="J425" s="208"/>
      <c r="K425" s="206"/>
      <c r="L425" s="207"/>
      <c r="M425" s="165" t="str">
        <f t="shared" si="31"/>
        <v/>
      </c>
      <c r="N425" s="165" t="str">
        <f t="shared" si="32"/>
        <v/>
      </c>
      <c r="O425" s="210"/>
      <c r="P425" s="243"/>
      <c r="Q425" s="211"/>
      <c r="R425" s="212"/>
      <c r="S425" s="212"/>
      <c r="T425" s="212"/>
      <c r="U425" s="166"/>
      <c r="V425" s="17"/>
      <c r="W425" s="17" t="str">
        <f t="shared" si="33"/>
        <v/>
      </c>
      <c r="X425" s="8"/>
      <c r="Y425" s="8"/>
      <c r="Z425" s="8"/>
      <c r="AA425" s="131"/>
      <c r="AB425" s="105"/>
      <c r="AC425" s="105"/>
      <c r="AD425" s="167" t="str">
        <f t="shared" si="35"/>
        <v/>
      </c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  <c r="HV425" s="11"/>
      <c r="HW425" s="11"/>
      <c r="HX425" s="11"/>
      <c r="HY425" s="11"/>
      <c r="HZ425" s="11"/>
      <c r="IA425" s="11"/>
      <c r="IB425" s="11"/>
      <c r="IC425" s="11"/>
      <c r="ID425" s="11"/>
      <c r="IE425" s="11"/>
      <c r="IF425" s="11"/>
      <c r="IG425" s="11"/>
      <c r="IH425" s="11"/>
      <c r="II425" s="11"/>
      <c r="IJ425" s="11"/>
      <c r="IK425" s="11"/>
      <c r="IL425" s="11"/>
      <c r="IM425" s="11"/>
      <c r="IN425" s="11"/>
      <c r="IO425" s="11"/>
      <c r="IP425" s="11"/>
      <c r="IQ425" s="11"/>
      <c r="IR425" s="11"/>
      <c r="IS425" s="11"/>
      <c r="IT425" s="11"/>
      <c r="IU425" s="11"/>
      <c r="IV425" s="11"/>
      <c r="IW425" s="11"/>
      <c r="IX425" s="11"/>
      <c r="IY425" s="11"/>
      <c r="IZ425" s="11"/>
      <c r="JA425" s="11"/>
      <c r="JB425" s="11"/>
      <c r="JC425" s="11"/>
      <c r="JD425" s="11"/>
      <c r="JE425" s="11"/>
      <c r="JF425" s="11"/>
      <c r="JG425" s="11"/>
      <c r="JH425" s="11"/>
      <c r="JI425" s="11"/>
      <c r="JJ425" s="11"/>
      <c r="JK425" s="11"/>
      <c r="JL425" s="11"/>
      <c r="JM425" s="11"/>
      <c r="JN425" s="11"/>
      <c r="JO425" s="11"/>
      <c r="JP425" s="11"/>
      <c r="JQ425" s="11"/>
      <c r="JR425" s="11"/>
      <c r="JS425" s="11"/>
      <c r="JT425" s="11"/>
      <c r="JU425" s="11"/>
      <c r="JV425" s="11"/>
      <c r="JW425" s="11"/>
      <c r="JX425" s="11"/>
      <c r="JY425" s="11"/>
      <c r="JZ425" s="11"/>
      <c r="KA425" s="11"/>
      <c r="KB425" s="11"/>
      <c r="KC425" s="11"/>
      <c r="KD425" s="11"/>
      <c r="KE425" s="11"/>
      <c r="KF425" s="11"/>
      <c r="KG425" s="11"/>
      <c r="KH425" s="11"/>
      <c r="KI425" s="11"/>
      <c r="KJ425" s="11"/>
      <c r="KK425" s="11"/>
      <c r="KL425" s="11"/>
      <c r="KM425" s="11"/>
      <c r="KN425" s="11"/>
      <c r="KO425" s="11"/>
      <c r="KP425" s="11"/>
      <c r="KQ425" s="11"/>
      <c r="KR425" s="11"/>
      <c r="KS425" s="11"/>
      <c r="KT425" s="11"/>
      <c r="KU425" s="11"/>
    </row>
    <row r="426" spans="1:307" ht="44.25" customHeight="1" x14ac:dyDescent="0.2">
      <c r="A426" s="160"/>
      <c r="B426" s="161"/>
      <c r="C426" s="162"/>
      <c r="D426" s="163"/>
      <c r="E426" s="201"/>
      <c r="F426" s="202"/>
      <c r="G426" s="164" t="str">
        <f t="shared" si="34"/>
        <v/>
      </c>
      <c r="H426" s="203"/>
      <c r="I426" s="204"/>
      <c r="J426" s="208"/>
      <c r="K426" s="206"/>
      <c r="L426" s="207"/>
      <c r="M426" s="165" t="str">
        <f t="shared" si="31"/>
        <v/>
      </c>
      <c r="N426" s="165" t="str">
        <f t="shared" si="32"/>
        <v/>
      </c>
      <c r="O426" s="210"/>
      <c r="P426" s="243"/>
      <c r="Q426" s="211"/>
      <c r="R426" s="212"/>
      <c r="S426" s="212"/>
      <c r="T426" s="212"/>
      <c r="U426" s="166"/>
      <c r="V426" s="17"/>
      <c r="W426" s="17" t="str">
        <f t="shared" si="33"/>
        <v/>
      </c>
      <c r="X426" s="8"/>
      <c r="Y426" s="8"/>
      <c r="Z426" s="8"/>
      <c r="AA426" s="131"/>
      <c r="AB426" s="105"/>
      <c r="AC426" s="105"/>
      <c r="AD426" s="167" t="str">
        <f t="shared" si="35"/>
        <v/>
      </c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  <c r="HV426" s="11"/>
      <c r="HW426" s="11"/>
      <c r="HX426" s="11"/>
      <c r="HY426" s="11"/>
      <c r="HZ426" s="11"/>
      <c r="IA426" s="11"/>
      <c r="IB426" s="11"/>
      <c r="IC426" s="11"/>
      <c r="ID426" s="11"/>
      <c r="IE426" s="11"/>
      <c r="IF426" s="11"/>
      <c r="IG426" s="11"/>
      <c r="IH426" s="11"/>
      <c r="II426" s="11"/>
      <c r="IJ426" s="11"/>
      <c r="IK426" s="11"/>
      <c r="IL426" s="11"/>
      <c r="IM426" s="11"/>
      <c r="IN426" s="11"/>
      <c r="IO426" s="11"/>
      <c r="IP426" s="11"/>
      <c r="IQ426" s="11"/>
      <c r="IR426" s="11"/>
      <c r="IS426" s="11"/>
      <c r="IT426" s="11"/>
      <c r="IU426" s="11"/>
      <c r="IV426" s="11"/>
      <c r="IW426" s="11"/>
      <c r="IX426" s="11"/>
      <c r="IY426" s="11"/>
      <c r="IZ426" s="11"/>
      <c r="JA426" s="11"/>
      <c r="JB426" s="11"/>
      <c r="JC426" s="11"/>
      <c r="JD426" s="11"/>
      <c r="JE426" s="11"/>
      <c r="JF426" s="11"/>
      <c r="JG426" s="11"/>
      <c r="JH426" s="11"/>
      <c r="JI426" s="11"/>
      <c r="JJ426" s="11"/>
      <c r="JK426" s="11"/>
      <c r="JL426" s="11"/>
      <c r="JM426" s="11"/>
      <c r="JN426" s="11"/>
      <c r="JO426" s="11"/>
      <c r="JP426" s="11"/>
      <c r="JQ426" s="11"/>
      <c r="JR426" s="11"/>
      <c r="JS426" s="11"/>
      <c r="JT426" s="11"/>
      <c r="JU426" s="11"/>
      <c r="JV426" s="11"/>
      <c r="JW426" s="11"/>
      <c r="JX426" s="11"/>
      <c r="JY426" s="11"/>
      <c r="JZ426" s="11"/>
      <c r="KA426" s="11"/>
      <c r="KB426" s="11"/>
      <c r="KC426" s="11"/>
      <c r="KD426" s="11"/>
      <c r="KE426" s="11"/>
      <c r="KF426" s="11"/>
      <c r="KG426" s="11"/>
      <c r="KH426" s="11"/>
      <c r="KI426" s="11"/>
      <c r="KJ426" s="11"/>
      <c r="KK426" s="11"/>
      <c r="KL426" s="11"/>
      <c r="KM426" s="11"/>
      <c r="KN426" s="11"/>
      <c r="KO426" s="11"/>
      <c r="KP426" s="11"/>
      <c r="KQ426" s="11"/>
      <c r="KR426" s="11"/>
      <c r="KS426" s="11"/>
      <c r="KT426" s="11"/>
      <c r="KU426" s="11"/>
    </row>
    <row r="427" spans="1:307" ht="44.25" customHeight="1" x14ac:dyDescent="0.2">
      <c r="A427" s="160"/>
      <c r="B427" s="161"/>
      <c r="C427" s="162"/>
      <c r="D427" s="163"/>
      <c r="E427" s="201"/>
      <c r="F427" s="202"/>
      <c r="G427" s="164" t="str">
        <f t="shared" si="34"/>
        <v/>
      </c>
      <c r="H427" s="203"/>
      <c r="I427" s="204"/>
      <c r="J427" s="208"/>
      <c r="K427" s="206"/>
      <c r="L427" s="207"/>
      <c r="M427" s="165" t="str">
        <f t="shared" si="31"/>
        <v/>
      </c>
      <c r="N427" s="165" t="str">
        <f t="shared" si="32"/>
        <v/>
      </c>
      <c r="O427" s="210"/>
      <c r="P427" s="243"/>
      <c r="Q427" s="211"/>
      <c r="R427" s="212"/>
      <c r="S427" s="212"/>
      <c r="T427" s="212"/>
      <c r="U427" s="166"/>
      <c r="V427" s="17"/>
      <c r="W427" s="17" t="str">
        <f t="shared" si="33"/>
        <v/>
      </c>
      <c r="X427" s="8"/>
      <c r="Y427" s="8"/>
      <c r="Z427" s="8"/>
      <c r="AA427" s="131"/>
      <c r="AB427" s="105"/>
      <c r="AC427" s="105"/>
      <c r="AD427" s="167" t="str">
        <f t="shared" si="35"/>
        <v/>
      </c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  <c r="HV427" s="11"/>
      <c r="HW427" s="11"/>
      <c r="HX427" s="11"/>
      <c r="HY427" s="11"/>
      <c r="HZ427" s="11"/>
      <c r="IA427" s="11"/>
      <c r="IB427" s="11"/>
      <c r="IC427" s="11"/>
      <c r="ID427" s="11"/>
      <c r="IE427" s="11"/>
      <c r="IF427" s="11"/>
      <c r="IG427" s="11"/>
      <c r="IH427" s="11"/>
      <c r="II427" s="11"/>
      <c r="IJ427" s="11"/>
      <c r="IK427" s="11"/>
      <c r="IL427" s="11"/>
      <c r="IM427" s="11"/>
      <c r="IN427" s="11"/>
      <c r="IO427" s="11"/>
      <c r="IP427" s="11"/>
      <c r="IQ427" s="11"/>
      <c r="IR427" s="11"/>
      <c r="IS427" s="11"/>
      <c r="IT427" s="11"/>
      <c r="IU427" s="11"/>
      <c r="IV427" s="11"/>
      <c r="IW427" s="11"/>
      <c r="IX427" s="11"/>
      <c r="IY427" s="11"/>
      <c r="IZ427" s="11"/>
      <c r="JA427" s="11"/>
      <c r="JB427" s="11"/>
      <c r="JC427" s="11"/>
      <c r="JD427" s="11"/>
      <c r="JE427" s="11"/>
      <c r="JF427" s="11"/>
      <c r="JG427" s="11"/>
      <c r="JH427" s="11"/>
      <c r="JI427" s="11"/>
      <c r="JJ427" s="11"/>
      <c r="JK427" s="11"/>
      <c r="JL427" s="11"/>
      <c r="JM427" s="11"/>
      <c r="JN427" s="11"/>
      <c r="JO427" s="11"/>
      <c r="JP427" s="11"/>
      <c r="JQ427" s="11"/>
      <c r="JR427" s="11"/>
      <c r="JS427" s="11"/>
      <c r="JT427" s="11"/>
      <c r="JU427" s="11"/>
      <c r="JV427" s="11"/>
      <c r="JW427" s="11"/>
      <c r="JX427" s="11"/>
      <c r="JY427" s="11"/>
      <c r="JZ427" s="11"/>
      <c r="KA427" s="11"/>
      <c r="KB427" s="11"/>
      <c r="KC427" s="11"/>
      <c r="KD427" s="11"/>
      <c r="KE427" s="11"/>
      <c r="KF427" s="11"/>
      <c r="KG427" s="11"/>
      <c r="KH427" s="11"/>
      <c r="KI427" s="11"/>
      <c r="KJ427" s="11"/>
      <c r="KK427" s="11"/>
      <c r="KL427" s="11"/>
      <c r="KM427" s="11"/>
      <c r="KN427" s="11"/>
      <c r="KO427" s="11"/>
      <c r="KP427" s="11"/>
      <c r="KQ427" s="11"/>
      <c r="KR427" s="11"/>
      <c r="KS427" s="11"/>
      <c r="KT427" s="11"/>
      <c r="KU427" s="11"/>
    </row>
    <row r="428" spans="1:307" ht="44.25" customHeight="1" x14ac:dyDescent="0.2">
      <c r="A428" s="160"/>
      <c r="B428" s="161"/>
      <c r="C428" s="162"/>
      <c r="D428" s="163"/>
      <c r="E428" s="201"/>
      <c r="F428" s="202"/>
      <c r="G428" s="164" t="str">
        <f t="shared" si="34"/>
        <v/>
      </c>
      <c r="H428" s="203"/>
      <c r="I428" s="204"/>
      <c r="J428" s="208"/>
      <c r="K428" s="206"/>
      <c r="L428" s="207"/>
      <c r="M428" s="165" t="str">
        <f t="shared" si="31"/>
        <v/>
      </c>
      <c r="N428" s="165" t="str">
        <f t="shared" si="32"/>
        <v/>
      </c>
      <c r="O428" s="210"/>
      <c r="P428" s="243"/>
      <c r="Q428" s="211"/>
      <c r="R428" s="212"/>
      <c r="S428" s="212"/>
      <c r="T428" s="212"/>
      <c r="U428" s="166"/>
      <c r="V428" s="17"/>
      <c r="W428" s="17" t="str">
        <f t="shared" si="33"/>
        <v/>
      </c>
      <c r="X428" s="8"/>
      <c r="Y428" s="8"/>
      <c r="Z428" s="8"/>
      <c r="AA428" s="131"/>
      <c r="AB428" s="105"/>
      <c r="AC428" s="105"/>
      <c r="AD428" s="167" t="str">
        <f t="shared" si="35"/>
        <v/>
      </c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  <c r="HV428" s="11"/>
      <c r="HW428" s="11"/>
      <c r="HX428" s="11"/>
      <c r="HY428" s="11"/>
      <c r="HZ428" s="11"/>
      <c r="IA428" s="11"/>
      <c r="IB428" s="11"/>
      <c r="IC428" s="11"/>
      <c r="ID428" s="11"/>
      <c r="IE428" s="11"/>
      <c r="IF428" s="11"/>
      <c r="IG428" s="11"/>
      <c r="IH428" s="11"/>
      <c r="II428" s="11"/>
      <c r="IJ428" s="11"/>
      <c r="IK428" s="11"/>
      <c r="IL428" s="11"/>
      <c r="IM428" s="11"/>
      <c r="IN428" s="11"/>
      <c r="IO428" s="11"/>
      <c r="IP428" s="11"/>
      <c r="IQ428" s="11"/>
      <c r="IR428" s="11"/>
      <c r="IS428" s="11"/>
      <c r="IT428" s="11"/>
      <c r="IU428" s="11"/>
      <c r="IV428" s="11"/>
      <c r="IW428" s="11"/>
      <c r="IX428" s="11"/>
      <c r="IY428" s="11"/>
      <c r="IZ428" s="11"/>
      <c r="JA428" s="11"/>
      <c r="JB428" s="11"/>
      <c r="JC428" s="11"/>
      <c r="JD428" s="11"/>
      <c r="JE428" s="11"/>
      <c r="JF428" s="11"/>
      <c r="JG428" s="11"/>
      <c r="JH428" s="11"/>
      <c r="JI428" s="11"/>
      <c r="JJ428" s="11"/>
      <c r="JK428" s="11"/>
      <c r="JL428" s="11"/>
      <c r="JM428" s="11"/>
      <c r="JN428" s="11"/>
      <c r="JO428" s="11"/>
      <c r="JP428" s="11"/>
      <c r="JQ428" s="11"/>
      <c r="JR428" s="11"/>
      <c r="JS428" s="11"/>
      <c r="JT428" s="11"/>
      <c r="JU428" s="11"/>
      <c r="JV428" s="11"/>
      <c r="JW428" s="11"/>
      <c r="JX428" s="11"/>
      <c r="JY428" s="11"/>
      <c r="JZ428" s="11"/>
      <c r="KA428" s="11"/>
      <c r="KB428" s="11"/>
      <c r="KC428" s="11"/>
      <c r="KD428" s="11"/>
      <c r="KE428" s="11"/>
      <c r="KF428" s="11"/>
      <c r="KG428" s="11"/>
      <c r="KH428" s="11"/>
      <c r="KI428" s="11"/>
      <c r="KJ428" s="11"/>
      <c r="KK428" s="11"/>
      <c r="KL428" s="11"/>
      <c r="KM428" s="11"/>
      <c r="KN428" s="11"/>
      <c r="KO428" s="11"/>
      <c r="KP428" s="11"/>
      <c r="KQ428" s="11"/>
      <c r="KR428" s="11"/>
      <c r="KS428" s="11"/>
      <c r="KT428" s="11"/>
      <c r="KU428" s="11"/>
    </row>
    <row r="429" spans="1:307" ht="44.25" customHeight="1" x14ac:dyDescent="0.2">
      <c r="A429" s="160"/>
      <c r="B429" s="161"/>
      <c r="C429" s="162"/>
      <c r="D429" s="163"/>
      <c r="E429" s="201"/>
      <c r="F429" s="202"/>
      <c r="G429" s="164" t="str">
        <f t="shared" si="34"/>
        <v/>
      </c>
      <c r="H429" s="203"/>
      <c r="I429" s="204"/>
      <c r="J429" s="208"/>
      <c r="K429" s="206"/>
      <c r="L429" s="207"/>
      <c r="M429" s="165" t="str">
        <f t="shared" si="31"/>
        <v/>
      </c>
      <c r="N429" s="165" t="str">
        <f t="shared" si="32"/>
        <v/>
      </c>
      <c r="O429" s="210"/>
      <c r="P429" s="243"/>
      <c r="Q429" s="211"/>
      <c r="R429" s="212"/>
      <c r="S429" s="212"/>
      <c r="T429" s="212"/>
      <c r="U429" s="166"/>
      <c r="V429" s="17"/>
      <c r="W429" s="17" t="str">
        <f t="shared" si="33"/>
        <v/>
      </c>
      <c r="X429" s="8"/>
      <c r="Y429" s="8"/>
      <c r="Z429" s="8"/>
      <c r="AA429" s="131"/>
      <c r="AB429" s="105"/>
      <c r="AC429" s="105"/>
      <c r="AD429" s="167" t="str">
        <f t="shared" si="35"/>
        <v/>
      </c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  <c r="HV429" s="11"/>
      <c r="HW429" s="11"/>
      <c r="HX429" s="11"/>
      <c r="HY429" s="11"/>
      <c r="HZ429" s="11"/>
      <c r="IA429" s="11"/>
      <c r="IB429" s="11"/>
      <c r="IC429" s="11"/>
      <c r="ID429" s="11"/>
      <c r="IE429" s="11"/>
      <c r="IF429" s="11"/>
      <c r="IG429" s="11"/>
      <c r="IH429" s="11"/>
      <c r="II429" s="11"/>
      <c r="IJ429" s="11"/>
      <c r="IK429" s="11"/>
      <c r="IL429" s="11"/>
      <c r="IM429" s="11"/>
      <c r="IN429" s="11"/>
      <c r="IO429" s="11"/>
      <c r="IP429" s="11"/>
      <c r="IQ429" s="11"/>
      <c r="IR429" s="11"/>
      <c r="IS429" s="11"/>
      <c r="IT429" s="11"/>
      <c r="IU429" s="11"/>
      <c r="IV429" s="11"/>
      <c r="IW429" s="11"/>
      <c r="IX429" s="11"/>
      <c r="IY429" s="11"/>
      <c r="IZ429" s="11"/>
      <c r="JA429" s="11"/>
      <c r="JB429" s="11"/>
      <c r="JC429" s="11"/>
      <c r="JD429" s="11"/>
      <c r="JE429" s="11"/>
      <c r="JF429" s="11"/>
      <c r="JG429" s="11"/>
      <c r="JH429" s="11"/>
      <c r="JI429" s="11"/>
      <c r="JJ429" s="11"/>
      <c r="JK429" s="11"/>
      <c r="JL429" s="11"/>
      <c r="JM429" s="11"/>
      <c r="JN429" s="11"/>
      <c r="JO429" s="11"/>
      <c r="JP429" s="11"/>
      <c r="JQ429" s="11"/>
      <c r="JR429" s="11"/>
      <c r="JS429" s="11"/>
      <c r="JT429" s="11"/>
      <c r="JU429" s="11"/>
      <c r="JV429" s="11"/>
      <c r="JW429" s="11"/>
      <c r="JX429" s="11"/>
      <c r="JY429" s="11"/>
      <c r="JZ429" s="11"/>
      <c r="KA429" s="11"/>
      <c r="KB429" s="11"/>
      <c r="KC429" s="11"/>
      <c r="KD429" s="11"/>
      <c r="KE429" s="11"/>
      <c r="KF429" s="11"/>
      <c r="KG429" s="11"/>
      <c r="KH429" s="11"/>
      <c r="KI429" s="11"/>
      <c r="KJ429" s="11"/>
      <c r="KK429" s="11"/>
      <c r="KL429" s="11"/>
      <c r="KM429" s="11"/>
      <c r="KN429" s="11"/>
      <c r="KO429" s="11"/>
      <c r="KP429" s="11"/>
      <c r="KQ429" s="11"/>
      <c r="KR429" s="11"/>
      <c r="KS429" s="11"/>
      <c r="KT429" s="11"/>
      <c r="KU429" s="11"/>
    </row>
    <row r="430" spans="1:307" ht="44.25" customHeight="1" x14ac:dyDescent="0.2">
      <c r="A430" s="160"/>
      <c r="B430" s="161"/>
      <c r="C430" s="162"/>
      <c r="D430" s="163"/>
      <c r="E430" s="201"/>
      <c r="F430" s="202"/>
      <c r="G430" s="164" t="str">
        <f t="shared" si="34"/>
        <v/>
      </c>
      <c r="H430" s="203"/>
      <c r="I430" s="204"/>
      <c r="J430" s="208"/>
      <c r="K430" s="206"/>
      <c r="L430" s="207"/>
      <c r="M430" s="165" t="str">
        <f t="shared" si="31"/>
        <v/>
      </c>
      <c r="N430" s="165" t="str">
        <f t="shared" si="32"/>
        <v/>
      </c>
      <c r="O430" s="210"/>
      <c r="P430" s="243"/>
      <c r="Q430" s="211"/>
      <c r="R430" s="212"/>
      <c r="S430" s="212"/>
      <c r="T430" s="212"/>
      <c r="U430" s="166"/>
      <c r="V430" s="17"/>
      <c r="W430" s="17" t="str">
        <f t="shared" si="33"/>
        <v/>
      </c>
      <c r="X430" s="8"/>
      <c r="Y430" s="8"/>
      <c r="Z430" s="8"/>
      <c r="AA430" s="131"/>
      <c r="AB430" s="105"/>
      <c r="AC430" s="105"/>
      <c r="AD430" s="167" t="str">
        <f t="shared" si="35"/>
        <v/>
      </c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  <c r="HV430" s="11"/>
      <c r="HW430" s="11"/>
      <c r="HX430" s="11"/>
      <c r="HY430" s="11"/>
      <c r="HZ430" s="11"/>
      <c r="IA430" s="11"/>
      <c r="IB430" s="11"/>
      <c r="IC430" s="11"/>
      <c r="ID430" s="11"/>
      <c r="IE430" s="11"/>
      <c r="IF430" s="11"/>
      <c r="IG430" s="11"/>
      <c r="IH430" s="11"/>
      <c r="II430" s="11"/>
      <c r="IJ430" s="11"/>
      <c r="IK430" s="11"/>
      <c r="IL430" s="11"/>
      <c r="IM430" s="11"/>
      <c r="IN430" s="11"/>
      <c r="IO430" s="11"/>
      <c r="IP430" s="11"/>
      <c r="IQ430" s="11"/>
      <c r="IR430" s="11"/>
      <c r="IS430" s="11"/>
      <c r="IT430" s="11"/>
      <c r="IU430" s="11"/>
      <c r="IV430" s="11"/>
      <c r="IW430" s="11"/>
      <c r="IX430" s="11"/>
      <c r="IY430" s="11"/>
      <c r="IZ430" s="11"/>
      <c r="JA430" s="11"/>
      <c r="JB430" s="11"/>
      <c r="JC430" s="11"/>
      <c r="JD430" s="11"/>
      <c r="JE430" s="11"/>
      <c r="JF430" s="11"/>
      <c r="JG430" s="11"/>
      <c r="JH430" s="11"/>
      <c r="JI430" s="11"/>
      <c r="JJ430" s="11"/>
      <c r="JK430" s="11"/>
      <c r="JL430" s="11"/>
      <c r="JM430" s="11"/>
      <c r="JN430" s="11"/>
      <c r="JO430" s="11"/>
      <c r="JP430" s="11"/>
      <c r="JQ430" s="11"/>
      <c r="JR430" s="11"/>
      <c r="JS430" s="11"/>
      <c r="JT430" s="11"/>
      <c r="JU430" s="11"/>
      <c r="JV430" s="11"/>
      <c r="JW430" s="11"/>
      <c r="JX430" s="11"/>
      <c r="JY430" s="11"/>
      <c r="JZ430" s="11"/>
      <c r="KA430" s="11"/>
      <c r="KB430" s="11"/>
      <c r="KC430" s="11"/>
      <c r="KD430" s="11"/>
      <c r="KE430" s="11"/>
      <c r="KF430" s="11"/>
      <c r="KG430" s="11"/>
      <c r="KH430" s="11"/>
      <c r="KI430" s="11"/>
      <c r="KJ430" s="11"/>
      <c r="KK430" s="11"/>
      <c r="KL430" s="11"/>
      <c r="KM430" s="11"/>
      <c r="KN430" s="11"/>
      <c r="KO430" s="11"/>
      <c r="KP430" s="11"/>
      <c r="KQ430" s="11"/>
      <c r="KR430" s="11"/>
      <c r="KS430" s="11"/>
      <c r="KT430" s="11"/>
      <c r="KU430" s="11"/>
    </row>
    <row r="431" spans="1:307" ht="44.25" customHeight="1" x14ac:dyDescent="0.2">
      <c r="A431" s="160"/>
      <c r="B431" s="161"/>
      <c r="C431" s="162"/>
      <c r="D431" s="163"/>
      <c r="E431" s="201"/>
      <c r="F431" s="202"/>
      <c r="G431" s="164" t="str">
        <f t="shared" si="34"/>
        <v/>
      </c>
      <c r="H431" s="203"/>
      <c r="I431" s="204"/>
      <c r="J431" s="208"/>
      <c r="K431" s="206"/>
      <c r="L431" s="207"/>
      <c r="M431" s="165" t="str">
        <f t="shared" si="31"/>
        <v/>
      </c>
      <c r="N431" s="165" t="str">
        <f t="shared" si="32"/>
        <v/>
      </c>
      <c r="O431" s="210"/>
      <c r="P431" s="243"/>
      <c r="Q431" s="211"/>
      <c r="R431" s="212"/>
      <c r="S431" s="212"/>
      <c r="T431" s="212"/>
      <c r="U431" s="166"/>
      <c r="V431" s="17"/>
      <c r="W431" s="17" t="str">
        <f t="shared" si="33"/>
        <v/>
      </c>
      <c r="X431" s="8"/>
      <c r="Y431" s="8"/>
      <c r="Z431" s="8"/>
      <c r="AA431" s="131"/>
      <c r="AB431" s="105"/>
      <c r="AC431" s="105"/>
      <c r="AD431" s="167" t="str">
        <f t="shared" si="35"/>
        <v/>
      </c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  <c r="HV431" s="11"/>
      <c r="HW431" s="11"/>
      <c r="HX431" s="11"/>
      <c r="HY431" s="11"/>
      <c r="HZ431" s="11"/>
      <c r="IA431" s="11"/>
      <c r="IB431" s="11"/>
      <c r="IC431" s="11"/>
      <c r="ID431" s="11"/>
      <c r="IE431" s="11"/>
      <c r="IF431" s="11"/>
      <c r="IG431" s="11"/>
      <c r="IH431" s="11"/>
      <c r="II431" s="11"/>
      <c r="IJ431" s="11"/>
      <c r="IK431" s="11"/>
      <c r="IL431" s="11"/>
      <c r="IM431" s="11"/>
      <c r="IN431" s="11"/>
      <c r="IO431" s="11"/>
      <c r="IP431" s="11"/>
      <c r="IQ431" s="11"/>
      <c r="IR431" s="11"/>
      <c r="IS431" s="11"/>
      <c r="IT431" s="11"/>
      <c r="IU431" s="11"/>
      <c r="IV431" s="11"/>
      <c r="IW431" s="11"/>
      <c r="IX431" s="11"/>
      <c r="IY431" s="11"/>
      <c r="IZ431" s="11"/>
      <c r="JA431" s="11"/>
      <c r="JB431" s="11"/>
      <c r="JC431" s="11"/>
      <c r="JD431" s="11"/>
      <c r="JE431" s="11"/>
      <c r="JF431" s="11"/>
      <c r="JG431" s="11"/>
      <c r="JH431" s="11"/>
      <c r="JI431" s="11"/>
      <c r="JJ431" s="11"/>
      <c r="JK431" s="11"/>
      <c r="JL431" s="11"/>
      <c r="JM431" s="11"/>
      <c r="JN431" s="11"/>
      <c r="JO431" s="11"/>
      <c r="JP431" s="11"/>
      <c r="JQ431" s="11"/>
      <c r="JR431" s="11"/>
      <c r="JS431" s="11"/>
      <c r="JT431" s="11"/>
      <c r="JU431" s="11"/>
      <c r="JV431" s="11"/>
      <c r="JW431" s="11"/>
      <c r="JX431" s="11"/>
      <c r="JY431" s="11"/>
      <c r="JZ431" s="11"/>
      <c r="KA431" s="11"/>
      <c r="KB431" s="11"/>
      <c r="KC431" s="11"/>
      <c r="KD431" s="11"/>
      <c r="KE431" s="11"/>
      <c r="KF431" s="11"/>
      <c r="KG431" s="11"/>
      <c r="KH431" s="11"/>
      <c r="KI431" s="11"/>
      <c r="KJ431" s="11"/>
      <c r="KK431" s="11"/>
      <c r="KL431" s="11"/>
      <c r="KM431" s="11"/>
      <c r="KN431" s="11"/>
      <c r="KO431" s="11"/>
      <c r="KP431" s="11"/>
      <c r="KQ431" s="11"/>
      <c r="KR431" s="11"/>
      <c r="KS431" s="11"/>
      <c r="KT431" s="11"/>
      <c r="KU431" s="11"/>
    </row>
    <row r="432" spans="1:307" ht="44.25" customHeight="1" x14ac:dyDescent="0.2">
      <c r="A432" s="160"/>
      <c r="B432" s="161"/>
      <c r="C432" s="162"/>
      <c r="D432" s="163"/>
      <c r="E432" s="201"/>
      <c r="F432" s="202"/>
      <c r="G432" s="164" t="str">
        <f t="shared" si="34"/>
        <v/>
      </c>
      <c r="H432" s="203"/>
      <c r="I432" s="204"/>
      <c r="J432" s="208"/>
      <c r="K432" s="206"/>
      <c r="L432" s="207"/>
      <c r="M432" s="165" t="str">
        <f t="shared" si="31"/>
        <v/>
      </c>
      <c r="N432" s="165" t="str">
        <f t="shared" si="32"/>
        <v/>
      </c>
      <c r="O432" s="210"/>
      <c r="P432" s="243"/>
      <c r="Q432" s="211"/>
      <c r="R432" s="212"/>
      <c r="S432" s="212"/>
      <c r="T432" s="212"/>
      <c r="U432" s="166"/>
      <c r="V432" s="17"/>
      <c r="W432" s="17" t="str">
        <f t="shared" si="33"/>
        <v/>
      </c>
      <c r="X432" s="8"/>
      <c r="Y432" s="8"/>
      <c r="Z432" s="8"/>
      <c r="AA432" s="131"/>
      <c r="AB432" s="105"/>
      <c r="AC432" s="105"/>
      <c r="AD432" s="167" t="str">
        <f t="shared" si="35"/>
        <v/>
      </c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  <c r="HV432" s="11"/>
      <c r="HW432" s="11"/>
      <c r="HX432" s="11"/>
      <c r="HY432" s="11"/>
      <c r="HZ432" s="11"/>
      <c r="IA432" s="11"/>
      <c r="IB432" s="11"/>
      <c r="IC432" s="11"/>
      <c r="ID432" s="11"/>
      <c r="IE432" s="11"/>
      <c r="IF432" s="11"/>
      <c r="IG432" s="11"/>
      <c r="IH432" s="11"/>
      <c r="II432" s="11"/>
      <c r="IJ432" s="11"/>
      <c r="IK432" s="11"/>
      <c r="IL432" s="11"/>
      <c r="IM432" s="11"/>
      <c r="IN432" s="11"/>
      <c r="IO432" s="11"/>
      <c r="IP432" s="11"/>
      <c r="IQ432" s="11"/>
      <c r="IR432" s="11"/>
      <c r="IS432" s="11"/>
      <c r="IT432" s="11"/>
      <c r="IU432" s="11"/>
      <c r="IV432" s="11"/>
      <c r="IW432" s="11"/>
      <c r="IX432" s="11"/>
      <c r="IY432" s="11"/>
      <c r="IZ432" s="11"/>
      <c r="JA432" s="11"/>
      <c r="JB432" s="11"/>
      <c r="JC432" s="11"/>
      <c r="JD432" s="11"/>
      <c r="JE432" s="11"/>
      <c r="JF432" s="11"/>
      <c r="JG432" s="11"/>
      <c r="JH432" s="11"/>
      <c r="JI432" s="11"/>
      <c r="JJ432" s="11"/>
      <c r="JK432" s="11"/>
      <c r="JL432" s="11"/>
      <c r="JM432" s="11"/>
      <c r="JN432" s="11"/>
      <c r="JO432" s="11"/>
      <c r="JP432" s="11"/>
      <c r="JQ432" s="11"/>
      <c r="JR432" s="11"/>
      <c r="JS432" s="11"/>
      <c r="JT432" s="11"/>
      <c r="JU432" s="11"/>
      <c r="JV432" s="11"/>
      <c r="JW432" s="11"/>
      <c r="JX432" s="11"/>
      <c r="JY432" s="11"/>
      <c r="JZ432" s="11"/>
      <c r="KA432" s="11"/>
      <c r="KB432" s="11"/>
      <c r="KC432" s="11"/>
      <c r="KD432" s="11"/>
      <c r="KE432" s="11"/>
      <c r="KF432" s="11"/>
      <c r="KG432" s="11"/>
      <c r="KH432" s="11"/>
      <c r="KI432" s="11"/>
      <c r="KJ432" s="11"/>
      <c r="KK432" s="11"/>
      <c r="KL432" s="11"/>
      <c r="KM432" s="11"/>
      <c r="KN432" s="11"/>
      <c r="KO432" s="11"/>
      <c r="KP432" s="11"/>
      <c r="KQ432" s="11"/>
      <c r="KR432" s="11"/>
      <c r="KS432" s="11"/>
      <c r="KT432" s="11"/>
      <c r="KU432" s="11"/>
    </row>
    <row r="433" spans="1:307" ht="44.25" customHeight="1" x14ac:dyDescent="0.2">
      <c r="A433" s="160"/>
      <c r="B433" s="161"/>
      <c r="C433" s="162"/>
      <c r="D433" s="163"/>
      <c r="E433" s="201"/>
      <c r="F433" s="202"/>
      <c r="G433" s="164" t="str">
        <f t="shared" si="34"/>
        <v/>
      </c>
      <c r="H433" s="203"/>
      <c r="I433" s="204"/>
      <c r="J433" s="208"/>
      <c r="K433" s="206"/>
      <c r="L433" s="207"/>
      <c r="M433" s="165" t="str">
        <f t="shared" si="31"/>
        <v/>
      </c>
      <c r="N433" s="165" t="str">
        <f t="shared" si="32"/>
        <v/>
      </c>
      <c r="O433" s="210"/>
      <c r="P433" s="243"/>
      <c r="Q433" s="211"/>
      <c r="R433" s="212"/>
      <c r="S433" s="212"/>
      <c r="T433" s="212"/>
      <c r="U433" s="166"/>
      <c r="V433" s="17"/>
      <c r="W433" s="17" t="str">
        <f t="shared" si="33"/>
        <v/>
      </c>
      <c r="X433" s="8"/>
      <c r="Y433" s="8"/>
      <c r="Z433" s="8"/>
      <c r="AA433" s="131"/>
      <c r="AB433" s="105"/>
      <c r="AC433" s="105"/>
      <c r="AD433" s="167" t="str">
        <f t="shared" si="35"/>
        <v/>
      </c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  <c r="HV433" s="11"/>
      <c r="HW433" s="11"/>
      <c r="HX433" s="11"/>
      <c r="HY433" s="11"/>
      <c r="HZ433" s="11"/>
      <c r="IA433" s="11"/>
      <c r="IB433" s="11"/>
      <c r="IC433" s="11"/>
      <c r="ID433" s="11"/>
      <c r="IE433" s="11"/>
      <c r="IF433" s="11"/>
      <c r="IG433" s="11"/>
      <c r="IH433" s="11"/>
      <c r="II433" s="11"/>
      <c r="IJ433" s="11"/>
      <c r="IK433" s="11"/>
      <c r="IL433" s="11"/>
      <c r="IM433" s="11"/>
      <c r="IN433" s="11"/>
      <c r="IO433" s="11"/>
      <c r="IP433" s="11"/>
      <c r="IQ433" s="11"/>
      <c r="IR433" s="11"/>
      <c r="IS433" s="11"/>
      <c r="IT433" s="11"/>
      <c r="IU433" s="11"/>
      <c r="IV433" s="11"/>
      <c r="IW433" s="11"/>
      <c r="IX433" s="11"/>
      <c r="IY433" s="11"/>
      <c r="IZ433" s="11"/>
      <c r="JA433" s="11"/>
      <c r="JB433" s="11"/>
      <c r="JC433" s="11"/>
      <c r="JD433" s="11"/>
      <c r="JE433" s="11"/>
      <c r="JF433" s="11"/>
      <c r="JG433" s="11"/>
      <c r="JH433" s="11"/>
      <c r="JI433" s="11"/>
      <c r="JJ433" s="11"/>
      <c r="JK433" s="11"/>
      <c r="JL433" s="11"/>
      <c r="JM433" s="11"/>
      <c r="JN433" s="11"/>
      <c r="JO433" s="11"/>
      <c r="JP433" s="11"/>
      <c r="JQ433" s="11"/>
      <c r="JR433" s="11"/>
      <c r="JS433" s="11"/>
      <c r="JT433" s="11"/>
      <c r="JU433" s="11"/>
      <c r="JV433" s="11"/>
      <c r="JW433" s="11"/>
      <c r="JX433" s="11"/>
      <c r="JY433" s="11"/>
      <c r="JZ433" s="11"/>
      <c r="KA433" s="11"/>
      <c r="KB433" s="11"/>
      <c r="KC433" s="11"/>
      <c r="KD433" s="11"/>
      <c r="KE433" s="11"/>
      <c r="KF433" s="11"/>
      <c r="KG433" s="11"/>
      <c r="KH433" s="11"/>
      <c r="KI433" s="11"/>
      <c r="KJ433" s="11"/>
      <c r="KK433" s="11"/>
      <c r="KL433" s="11"/>
      <c r="KM433" s="11"/>
      <c r="KN433" s="11"/>
      <c r="KO433" s="11"/>
      <c r="KP433" s="11"/>
      <c r="KQ433" s="11"/>
      <c r="KR433" s="11"/>
      <c r="KS433" s="11"/>
      <c r="KT433" s="11"/>
      <c r="KU433" s="11"/>
    </row>
    <row r="434" spans="1:307" ht="44.25" customHeight="1" x14ac:dyDescent="0.2">
      <c r="A434" s="160"/>
      <c r="B434" s="161"/>
      <c r="C434" s="162"/>
      <c r="D434" s="163"/>
      <c r="E434" s="201"/>
      <c r="F434" s="202"/>
      <c r="G434" s="164" t="str">
        <f t="shared" si="34"/>
        <v/>
      </c>
      <c r="H434" s="203"/>
      <c r="I434" s="204"/>
      <c r="J434" s="208"/>
      <c r="K434" s="206"/>
      <c r="L434" s="207"/>
      <c r="M434" s="165" t="str">
        <f t="shared" si="31"/>
        <v/>
      </c>
      <c r="N434" s="165" t="str">
        <f t="shared" si="32"/>
        <v/>
      </c>
      <c r="O434" s="210"/>
      <c r="P434" s="243"/>
      <c r="Q434" s="211"/>
      <c r="R434" s="212"/>
      <c r="S434" s="212"/>
      <c r="T434" s="212"/>
      <c r="U434" s="166"/>
      <c r="V434" s="17"/>
      <c r="W434" s="17" t="str">
        <f t="shared" si="33"/>
        <v/>
      </c>
      <c r="X434" s="8"/>
      <c r="Y434" s="8"/>
      <c r="Z434" s="8"/>
      <c r="AA434" s="131"/>
      <c r="AB434" s="105"/>
      <c r="AC434" s="105"/>
      <c r="AD434" s="167" t="str">
        <f t="shared" si="35"/>
        <v/>
      </c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  <c r="HV434" s="11"/>
      <c r="HW434" s="11"/>
      <c r="HX434" s="11"/>
      <c r="HY434" s="11"/>
      <c r="HZ434" s="11"/>
      <c r="IA434" s="11"/>
      <c r="IB434" s="11"/>
      <c r="IC434" s="11"/>
      <c r="ID434" s="11"/>
      <c r="IE434" s="11"/>
      <c r="IF434" s="11"/>
      <c r="IG434" s="11"/>
      <c r="IH434" s="11"/>
      <c r="II434" s="11"/>
      <c r="IJ434" s="11"/>
      <c r="IK434" s="11"/>
      <c r="IL434" s="11"/>
      <c r="IM434" s="11"/>
      <c r="IN434" s="11"/>
      <c r="IO434" s="11"/>
      <c r="IP434" s="11"/>
      <c r="IQ434" s="11"/>
      <c r="IR434" s="11"/>
      <c r="IS434" s="11"/>
      <c r="IT434" s="11"/>
      <c r="IU434" s="11"/>
      <c r="IV434" s="11"/>
      <c r="IW434" s="11"/>
      <c r="IX434" s="11"/>
      <c r="IY434" s="11"/>
      <c r="IZ434" s="11"/>
      <c r="JA434" s="11"/>
      <c r="JB434" s="11"/>
      <c r="JC434" s="11"/>
      <c r="JD434" s="11"/>
      <c r="JE434" s="11"/>
      <c r="JF434" s="11"/>
      <c r="JG434" s="11"/>
      <c r="JH434" s="11"/>
      <c r="JI434" s="11"/>
      <c r="JJ434" s="11"/>
      <c r="JK434" s="11"/>
      <c r="JL434" s="11"/>
      <c r="JM434" s="11"/>
      <c r="JN434" s="11"/>
      <c r="JO434" s="11"/>
      <c r="JP434" s="11"/>
      <c r="JQ434" s="11"/>
      <c r="JR434" s="11"/>
      <c r="JS434" s="11"/>
      <c r="JT434" s="11"/>
      <c r="JU434" s="11"/>
      <c r="JV434" s="11"/>
      <c r="JW434" s="11"/>
      <c r="JX434" s="11"/>
      <c r="JY434" s="11"/>
      <c r="JZ434" s="11"/>
      <c r="KA434" s="11"/>
      <c r="KB434" s="11"/>
      <c r="KC434" s="11"/>
      <c r="KD434" s="11"/>
      <c r="KE434" s="11"/>
      <c r="KF434" s="11"/>
      <c r="KG434" s="11"/>
      <c r="KH434" s="11"/>
      <c r="KI434" s="11"/>
      <c r="KJ434" s="11"/>
      <c r="KK434" s="11"/>
      <c r="KL434" s="11"/>
      <c r="KM434" s="11"/>
      <c r="KN434" s="11"/>
      <c r="KO434" s="11"/>
      <c r="KP434" s="11"/>
      <c r="KQ434" s="11"/>
      <c r="KR434" s="11"/>
      <c r="KS434" s="11"/>
      <c r="KT434" s="11"/>
      <c r="KU434" s="11"/>
    </row>
    <row r="435" spans="1:307" ht="44.25" customHeight="1" x14ac:dyDescent="0.2">
      <c r="A435" s="160"/>
      <c r="B435" s="161"/>
      <c r="C435" s="162"/>
      <c r="D435" s="163"/>
      <c r="E435" s="201"/>
      <c r="F435" s="202"/>
      <c r="G435" s="164" t="str">
        <f t="shared" si="34"/>
        <v/>
      </c>
      <c r="H435" s="203"/>
      <c r="I435" s="204"/>
      <c r="J435" s="208"/>
      <c r="K435" s="206"/>
      <c r="L435" s="207"/>
      <c r="M435" s="165" t="str">
        <f t="shared" si="31"/>
        <v/>
      </c>
      <c r="N435" s="165" t="str">
        <f t="shared" si="32"/>
        <v/>
      </c>
      <c r="O435" s="210"/>
      <c r="P435" s="243"/>
      <c r="Q435" s="211"/>
      <c r="R435" s="212"/>
      <c r="S435" s="212"/>
      <c r="T435" s="212"/>
      <c r="U435" s="166"/>
      <c r="V435" s="17"/>
      <c r="W435" s="17" t="str">
        <f t="shared" si="33"/>
        <v/>
      </c>
      <c r="X435" s="8"/>
      <c r="Y435" s="8"/>
      <c r="Z435" s="8"/>
      <c r="AA435" s="131"/>
      <c r="AB435" s="105"/>
      <c r="AC435" s="105"/>
      <c r="AD435" s="167" t="str">
        <f t="shared" si="35"/>
        <v/>
      </c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  <c r="HV435" s="11"/>
      <c r="HW435" s="11"/>
      <c r="HX435" s="11"/>
      <c r="HY435" s="11"/>
      <c r="HZ435" s="11"/>
      <c r="IA435" s="11"/>
      <c r="IB435" s="11"/>
      <c r="IC435" s="11"/>
      <c r="ID435" s="11"/>
      <c r="IE435" s="11"/>
      <c r="IF435" s="11"/>
      <c r="IG435" s="11"/>
      <c r="IH435" s="11"/>
      <c r="II435" s="11"/>
      <c r="IJ435" s="11"/>
      <c r="IK435" s="11"/>
      <c r="IL435" s="11"/>
      <c r="IM435" s="11"/>
      <c r="IN435" s="11"/>
      <c r="IO435" s="11"/>
      <c r="IP435" s="11"/>
      <c r="IQ435" s="11"/>
      <c r="IR435" s="11"/>
      <c r="IS435" s="11"/>
      <c r="IT435" s="11"/>
      <c r="IU435" s="11"/>
      <c r="IV435" s="11"/>
      <c r="IW435" s="11"/>
      <c r="IX435" s="11"/>
      <c r="IY435" s="11"/>
      <c r="IZ435" s="11"/>
      <c r="JA435" s="11"/>
      <c r="JB435" s="11"/>
      <c r="JC435" s="11"/>
      <c r="JD435" s="11"/>
      <c r="JE435" s="11"/>
      <c r="JF435" s="11"/>
      <c r="JG435" s="11"/>
      <c r="JH435" s="11"/>
      <c r="JI435" s="11"/>
      <c r="JJ435" s="11"/>
      <c r="JK435" s="11"/>
      <c r="JL435" s="11"/>
      <c r="JM435" s="11"/>
      <c r="JN435" s="11"/>
      <c r="JO435" s="11"/>
      <c r="JP435" s="11"/>
      <c r="JQ435" s="11"/>
      <c r="JR435" s="11"/>
      <c r="JS435" s="11"/>
      <c r="JT435" s="11"/>
      <c r="JU435" s="11"/>
      <c r="JV435" s="11"/>
      <c r="JW435" s="11"/>
      <c r="JX435" s="11"/>
      <c r="JY435" s="11"/>
      <c r="JZ435" s="11"/>
      <c r="KA435" s="11"/>
      <c r="KB435" s="11"/>
      <c r="KC435" s="11"/>
      <c r="KD435" s="11"/>
      <c r="KE435" s="11"/>
      <c r="KF435" s="11"/>
      <c r="KG435" s="11"/>
      <c r="KH435" s="11"/>
      <c r="KI435" s="11"/>
      <c r="KJ435" s="11"/>
      <c r="KK435" s="11"/>
      <c r="KL435" s="11"/>
      <c r="KM435" s="11"/>
      <c r="KN435" s="11"/>
      <c r="KO435" s="11"/>
      <c r="KP435" s="11"/>
      <c r="KQ435" s="11"/>
      <c r="KR435" s="11"/>
      <c r="KS435" s="11"/>
      <c r="KT435" s="11"/>
      <c r="KU435" s="11"/>
    </row>
    <row r="436" spans="1:307" ht="44.25" customHeight="1" x14ac:dyDescent="0.2">
      <c r="A436" s="160"/>
      <c r="B436" s="161"/>
      <c r="C436" s="162"/>
      <c r="D436" s="163"/>
      <c r="E436" s="201"/>
      <c r="F436" s="202"/>
      <c r="G436" s="164" t="str">
        <f t="shared" si="34"/>
        <v/>
      </c>
      <c r="H436" s="203"/>
      <c r="I436" s="204"/>
      <c r="J436" s="208"/>
      <c r="K436" s="206"/>
      <c r="L436" s="207"/>
      <c r="M436" s="165" t="str">
        <f t="shared" si="31"/>
        <v/>
      </c>
      <c r="N436" s="165" t="str">
        <f t="shared" si="32"/>
        <v/>
      </c>
      <c r="O436" s="210"/>
      <c r="P436" s="243"/>
      <c r="Q436" s="211"/>
      <c r="R436" s="212"/>
      <c r="S436" s="212"/>
      <c r="T436" s="212"/>
      <c r="U436" s="166"/>
      <c r="V436" s="17"/>
      <c r="W436" s="17" t="str">
        <f t="shared" si="33"/>
        <v/>
      </c>
      <c r="X436" s="8"/>
      <c r="Y436" s="8"/>
      <c r="Z436" s="8"/>
      <c r="AA436" s="131"/>
      <c r="AB436" s="105"/>
      <c r="AC436" s="105"/>
      <c r="AD436" s="167" t="str">
        <f t="shared" si="35"/>
        <v/>
      </c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  <c r="HV436" s="11"/>
      <c r="HW436" s="11"/>
      <c r="HX436" s="11"/>
      <c r="HY436" s="11"/>
      <c r="HZ436" s="11"/>
      <c r="IA436" s="11"/>
      <c r="IB436" s="11"/>
      <c r="IC436" s="11"/>
      <c r="ID436" s="11"/>
      <c r="IE436" s="11"/>
      <c r="IF436" s="11"/>
      <c r="IG436" s="11"/>
      <c r="IH436" s="11"/>
      <c r="II436" s="11"/>
      <c r="IJ436" s="11"/>
      <c r="IK436" s="11"/>
      <c r="IL436" s="11"/>
      <c r="IM436" s="11"/>
      <c r="IN436" s="11"/>
      <c r="IO436" s="11"/>
      <c r="IP436" s="11"/>
      <c r="IQ436" s="11"/>
      <c r="IR436" s="11"/>
      <c r="IS436" s="11"/>
      <c r="IT436" s="11"/>
      <c r="IU436" s="11"/>
      <c r="IV436" s="11"/>
      <c r="IW436" s="11"/>
      <c r="IX436" s="11"/>
      <c r="IY436" s="11"/>
      <c r="IZ436" s="11"/>
      <c r="JA436" s="11"/>
      <c r="JB436" s="11"/>
      <c r="JC436" s="11"/>
      <c r="JD436" s="11"/>
      <c r="JE436" s="11"/>
      <c r="JF436" s="11"/>
      <c r="JG436" s="11"/>
      <c r="JH436" s="11"/>
      <c r="JI436" s="11"/>
      <c r="JJ436" s="11"/>
      <c r="JK436" s="11"/>
      <c r="JL436" s="11"/>
      <c r="JM436" s="11"/>
      <c r="JN436" s="11"/>
      <c r="JO436" s="11"/>
      <c r="JP436" s="11"/>
      <c r="JQ436" s="11"/>
      <c r="JR436" s="11"/>
      <c r="JS436" s="11"/>
      <c r="JT436" s="11"/>
      <c r="JU436" s="11"/>
      <c r="JV436" s="11"/>
      <c r="JW436" s="11"/>
      <c r="JX436" s="11"/>
      <c r="JY436" s="11"/>
      <c r="JZ436" s="11"/>
      <c r="KA436" s="11"/>
      <c r="KB436" s="11"/>
      <c r="KC436" s="11"/>
      <c r="KD436" s="11"/>
      <c r="KE436" s="11"/>
      <c r="KF436" s="11"/>
      <c r="KG436" s="11"/>
      <c r="KH436" s="11"/>
      <c r="KI436" s="11"/>
      <c r="KJ436" s="11"/>
      <c r="KK436" s="11"/>
      <c r="KL436" s="11"/>
      <c r="KM436" s="11"/>
      <c r="KN436" s="11"/>
      <c r="KO436" s="11"/>
      <c r="KP436" s="11"/>
      <c r="KQ436" s="11"/>
      <c r="KR436" s="11"/>
      <c r="KS436" s="11"/>
      <c r="KT436" s="11"/>
      <c r="KU436" s="11"/>
    </row>
    <row r="437" spans="1:307" ht="44.25" customHeight="1" x14ac:dyDescent="0.2">
      <c r="A437" s="160"/>
      <c r="B437" s="161"/>
      <c r="C437" s="162"/>
      <c r="D437" s="163"/>
      <c r="E437" s="201"/>
      <c r="F437" s="202"/>
      <c r="G437" s="164" t="str">
        <f t="shared" si="34"/>
        <v/>
      </c>
      <c r="H437" s="203"/>
      <c r="I437" s="204"/>
      <c r="J437" s="208"/>
      <c r="K437" s="206"/>
      <c r="L437" s="207"/>
      <c r="M437" s="165" t="str">
        <f t="shared" si="31"/>
        <v/>
      </c>
      <c r="N437" s="165" t="str">
        <f t="shared" si="32"/>
        <v/>
      </c>
      <c r="O437" s="210"/>
      <c r="P437" s="243"/>
      <c r="Q437" s="211"/>
      <c r="R437" s="212"/>
      <c r="S437" s="212"/>
      <c r="T437" s="212"/>
      <c r="U437" s="166"/>
      <c r="V437" s="17"/>
      <c r="W437" s="17" t="str">
        <f t="shared" si="33"/>
        <v/>
      </c>
      <c r="X437" s="8"/>
      <c r="Y437" s="8"/>
      <c r="Z437" s="8"/>
      <c r="AA437" s="131"/>
      <c r="AB437" s="105"/>
      <c r="AC437" s="105"/>
      <c r="AD437" s="167" t="str">
        <f t="shared" si="35"/>
        <v/>
      </c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  <c r="HV437" s="11"/>
      <c r="HW437" s="11"/>
      <c r="HX437" s="11"/>
      <c r="HY437" s="11"/>
      <c r="HZ437" s="11"/>
      <c r="IA437" s="11"/>
      <c r="IB437" s="11"/>
      <c r="IC437" s="11"/>
      <c r="ID437" s="11"/>
      <c r="IE437" s="11"/>
      <c r="IF437" s="11"/>
      <c r="IG437" s="11"/>
      <c r="IH437" s="11"/>
      <c r="II437" s="11"/>
      <c r="IJ437" s="11"/>
      <c r="IK437" s="11"/>
      <c r="IL437" s="11"/>
      <c r="IM437" s="11"/>
      <c r="IN437" s="11"/>
      <c r="IO437" s="11"/>
      <c r="IP437" s="11"/>
      <c r="IQ437" s="11"/>
      <c r="IR437" s="11"/>
      <c r="IS437" s="11"/>
      <c r="IT437" s="11"/>
      <c r="IU437" s="11"/>
      <c r="IV437" s="11"/>
      <c r="IW437" s="11"/>
      <c r="IX437" s="11"/>
      <c r="IY437" s="11"/>
      <c r="IZ437" s="11"/>
      <c r="JA437" s="11"/>
      <c r="JB437" s="11"/>
      <c r="JC437" s="11"/>
      <c r="JD437" s="11"/>
      <c r="JE437" s="11"/>
      <c r="JF437" s="11"/>
      <c r="JG437" s="11"/>
      <c r="JH437" s="11"/>
      <c r="JI437" s="11"/>
      <c r="JJ437" s="11"/>
      <c r="JK437" s="11"/>
      <c r="JL437" s="11"/>
      <c r="JM437" s="11"/>
      <c r="JN437" s="11"/>
      <c r="JO437" s="11"/>
      <c r="JP437" s="11"/>
      <c r="JQ437" s="11"/>
      <c r="JR437" s="11"/>
      <c r="JS437" s="11"/>
      <c r="JT437" s="11"/>
      <c r="JU437" s="11"/>
      <c r="JV437" s="11"/>
      <c r="JW437" s="11"/>
      <c r="JX437" s="11"/>
      <c r="JY437" s="11"/>
      <c r="JZ437" s="11"/>
      <c r="KA437" s="11"/>
      <c r="KB437" s="11"/>
      <c r="KC437" s="11"/>
      <c r="KD437" s="11"/>
      <c r="KE437" s="11"/>
      <c r="KF437" s="11"/>
      <c r="KG437" s="11"/>
      <c r="KH437" s="11"/>
      <c r="KI437" s="11"/>
      <c r="KJ437" s="11"/>
      <c r="KK437" s="11"/>
      <c r="KL437" s="11"/>
      <c r="KM437" s="11"/>
      <c r="KN437" s="11"/>
      <c r="KO437" s="11"/>
      <c r="KP437" s="11"/>
      <c r="KQ437" s="11"/>
      <c r="KR437" s="11"/>
      <c r="KS437" s="11"/>
      <c r="KT437" s="11"/>
      <c r="KU437" s="11"/>
    </row>
    <row r="438" spans="1:307" ht="44.25" customHeight="1" x14ac:dyDescent="0.2">
      <c r="A438" s="160"/>
      <c r="B438" s="161"/>
      <c r="C438" s="162"/>
      <c r="D438" s="163"/>
      <c r="E438" s="201"/>
      <c r="F438" s="202"/>
      <c r="G438" s="164" t="str">
        <f t="shared" si="34"/>
        <v/>
      </c>
      <c r="H438" s="203"/>
      <c r="I438" s="204"/>
      <c r="J438" s="208"/>
      <c r="K438" s="206"/>
      <c r="L438" s="207"/>
      <c r="M438" s="165" t="str">
        <f t="shared" si="31"/>
        <v/>
      </c>
      <c r="N438" s="165" t="str">
        <f t="shared" si="32"/>
        <v/>
      </c>
      <c r="O438" s="210"/>
      <c r="P438" s="243"/>
      <c r="Q438" s="211"/>
      <c r="R438" s="212"/>
      <c r="S438" s="212"/>
      <c r="T438" s="212"/>
      <c r="U438" s="166"/>
      <c r="V438" s="17"/>
      <c r="W438" s="17" t="str">
        <f t="shared" si="33"/>
        <v/>
      </c>
      <c r="X438" s="8"/>
      <c r="Y438" s="8"/>
      <c r="Z438" s="8"/>
      <c r="AA438" s="131"/>
      <c r="AB438" s="105"/>
      <c r="AC438" s="105"/>
      <c r="AD438" s="167" t="str">
        <f t="shared" si="35"/>
        <v/>
      </c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  <c r="HV438" s="11"/>
      <c r="HW438" s="11"/>
      <c r="HX438" s="11"/>
      <c r="HY438" s="11"/>
      <c r="HZ438" s="11"/>
      <c r="IA438" s="11"/>
      <c r="IB438" s="11"/>
      <c r="IC438" s="11"/>
      <c r="ID438" s="11"/>
      <c r="IE438" s="11"/>
      <c r="IF438" s="11"/>
      <c r="IG438" s="11"/>
      <c r="IH438" s="11"/>
      <c r="II438" s="11"/>
      <c r="IJ438" s="11"/>
      <c r="IK438" s="11"/>
      <c r="IL438" s="11"/>
      <c r="IM438" s="11"/>
      <c r="IN438" s="11"/>
      <c r="IO438" s="11"/>
      <c r="IP438" s="11"/>
      <c r="IQ438" s="11"/>
      <c r="IR438" s="11"/>
      <c r="IS438" s="11"/>
      <c r="IT438" s="11"/>
      <c r="IU438" s="11"/>
      <c r="IV438" s="11"/>
      <c r="IW438" s="11"/>
      <c r="IX438" s="11"/>
      <c r="IY438" s="11"/>
      <c r="IZ438" s="11"/>
      <c r="JA438" s="11"/>
      <c r="JB438" s="11"/>
      <c r="JC438" s="11"/>
      <c r="JD438" s="11"/>
      <c r="JE438" s="11"/>
      <c r="JF438" s="11"/>
      <c r="JG438" s="11"/>
      <c r="JH438" s="11"/>
      <c r="JI438" s="11"/>
      <c r="JJ438" s="11"/>
      <c r="JK438" s="11"/>
      <c r="JL438" s="11"/>
      <c r="JM438" s="11"/>
      <c r="JN438" s="11"/>
      <c r="JO438" s="11"/>
      <c r="JP438" s="11"/>
      <c r="JQ438" s="11"/>
      <c r="JR438" s="11"/>
      <c r="JS438" s="11"/>
      <c r="JT438" s="11"/>
      <c r="JU438" s="11"/>
      <c r="JV438" s="11"/>
      <c r="JW438" s="11"/>
      <c r="JX438" s="11"/>
      <c r="JY438" s="11"/>
      <c r="JZ438" s="11"/>
      <c r="KA438" s="11"/>
      <c r="KB438" s="11"/>
      <c r="KC438" s="11"/>
      <c r="KD438" s="11"/>
      <c r="KE438" s="11"/>
      <c r="KF438" s="11"/>
      <c r="KG438" s="11"/>
      <c r="KH438" s="11"/>
      <c r="KI438" s="11"/>
      <c r="KJ438" s="11"/>
      <c r="KK438" s="11"/>
      <c r="KL438" s="11"/>
      <c r="KM438" s="11"/>
      <c r="KN438" s="11"/>
      <c r="KO438" s="11"/>
      <c r="KP438" s="11"/>
      <c r="KQ438" s="11"/>
      <c r="KR438" s="11"/>
      <c r="KS438" s="11"/>
      <c r="KT438" s="11"/>
      <c r="KU438" s="11"/>
    </row>
    <row r="439" spans="1:307" ht="44.25" customHeight="1" x14ac:dyDescent="0.2">
      <c r="A439" s="160"/>
      <c r="B439" s="161"/>
      <c r="C439" s="162"/>
      <c r="D439" s="163"/>
      <c r="E439" s="201"/>
      <c r="F439" s="202"/>
      <c r="G439" s="164" t="str">
        <f t="shared" si="34"/>
        <v/>
      </c>
      <c r="H439" s="203"/>
      <c r="I439" s="204"/>
      <c r="J439" s="208"/>
      <c r="K439" s="206"/>
      <c r="L439" s="207"/>
      <c r="M439" s="165" t="str">
        <f t="shared" si="31"/>
        <v/>
      </c>
      <c r="N439" s="165" t="str">
        <f t="shared" si="32"/>
        <v/>
      </c>
      <c r="O439" s="210"/>
      <c r="P439" s="243"/>
      <c r="Q439" s="211"/>
      <c r="R439" s="212"/>
      <c r="S439" s="212"/>
      <c r="T439" s="212"/>
      <c r="U439" s="166"/>
      <c r="V439" s="17"/>
      <c r="W439" s="17" t="str">
        <f t="shared" si="33"/>
        <v/>
      </c>
      <c r="X439" s="8"/>
      <c r="Y439" s="8"/>
      <c r="Z439" s="8"/>
      <c r="AA439" s="131"/>
      <c r="AB439" s="105"/>
      <c r="AC439" s="105"/>
      <c r="AD439" s="167" t="str">
        <f t="shared" si="35"/>
        <v/>
      </c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  <c r="HV439" s="11"/>
      <c r="HW439" s="11"/>
      <c r="HX439" s="11"/>
      <c r="HY439" s="11"/>
      <c r="HZ439" s="11"/>
      <c r="IA439" s="11"/>
      <c r="IB439" s="11"/>
      <c r="IC439" s="11"/>
      <c r="ID439" s="11"/>
      <c r="IE439" s="11"/>
      <c r="IF439" s="11"/>
      <c r="IG439" s="11"/>
      <c r="IH439" s="11"/>
      <c r="II439" s="11"/>
      <c r="IJ439" s="11"/>
      <c r="IK439" s="11"/>
      <c r="IL439" s="11"/>
      <c r="IM439" s="11"/>
      <c r="IN439" s="11"/>
      <c r="IO439" s="11"/>
      <c r="IP439" s="11"/>
      <c r="IQ439" s="11"/>
      <c r="IR439" s="11"/>
      <c r="IS439" s="11"/>
      <c r="IT439" s="11"/>
      <c r="IU439" s="11"/>
      <c r="IV439" s="11"/>
      <c r="IW439" s="11"/>
      <c r="IX439" s="11"/>
      <c r="IY439" s="11"/>
      <c r="IZ439" s="11"/>
      <c r="JA439" s="11"/>
      <c r="JB439" s="11"/>
      <c r="JC439" s="11"/>
      <c r="JD439" s="11"/>
      <c r="JE439" s="11"/>
      <c r="JF439" s="11"/>
      <c r="JG439" s="11"/>
      <c r="JH439" s="11"/>
      <c r="JI439" s="11"/>
      <c r="JJ439" s="11"/>
      <c r="JK439" s="11"/>
      <c r="JL439" s="11"/>
      <c r="JM439" s="11"/>
      <c r="JN439" s="11"/>
      <c r="JO439" s="11"/>
      <c r="JP439" s="11"/>
      <c r="JQ439" s="11"/>
      <c r="JR439" s="11"/>
      <c r="JS439" s="11"/>
      <c r="JT439" s="11"/>
      <c r="JU439" s="11"/>
      <c r="JV439" s="11"/>
      <c r="JW439" s="11"/>
      <c r="JX439" s="11"/>
      <c r="JY439" s="11"/>
      <c r="JZ439" s="11"/>
      <c r="KA439" s="11"/>
      <c r="KB439" s="11"/>
      <c r="KC439" s="11"/>
      <c r="KD439" s="11"/>
      <c r="KE439" s="11"/>
      <c r="KF439" s="11"/>
      <c r="KG439" s="11"/>
      <c r="KH439" s="11"/>
      <c r="KI439" s="11"/>
      <c r="KJ439" s="11"/>
      <c r="KK439" s="11"/>
      <c r="KL439" s="11"/>
      <c r="KM439" s="11"/>
      <c r="KN439" s="11"/>
      <c r="KO439" s="11"/>
      <c r="KP439" s="11"/>
      <c r="KQ439" s="11"/>
      <c r="KR439" s="11"/>
      <c r="KS439" s="11"/>
      <c r="KT439" s="11"/>
      <c r="KU439" s="11"/>
    </row>
    <row r="440" spans="1:307" ht="44.25" customHeight="1" x14ac:dyDescent="0.2">
      <c r="A440" s="160"/>
      <c r="B440" s="161"/>
      <c r="C440" s="162"/>
      <c r="D440" s="163"/>
      <c r="E440" s="201"/>
      <c r="F440" s="202"/>
      <c r="G440" s="164" t="str">
        <f t="shared" si="34"/>
        <v/>
      </c>
      <c r="H440" s="203"/>
      <c r="I440" s="204"/>
      <c r="J440" s="208"/>
      <c r="K440" s="206"/>
      <c r="L440" s="207"/>
      <c r="M440" s="165" t="str">
        <f t="shared" si="31"/>
        <v/>
      </c>
      <c r="N440" s="165" t="str">
        <f t="shared" si="32"/>
        <v/>
      </c>
      <c r="O440" s="210"/>
      <c r="P440" s="243"/>
      <c r="Q440" s="211"/>
      <c r="R440" s="212"/>
      <c r="S440" s="212"/>
      <c r="T440" s="212"/>
      <c r="U440" s="166"/>
      <c r="V440" s="17"/>
      <c r="W440" s="17" t="str">
        <f t="shared" si="33"/>
        <v/>
      </c>
      <c r="X440" s="8"/>
      <c r="Y440" s="8"/>
      <c r="Z440" s="8"/>
      <c r="AA440" s="131"/>
      <c r="AB440" s="105"/>
      <c r="AC440" s="105"/>
      <c r="AD440" s="167" t="str">
        <f t="shared" si="35"/>
        <v/>
      </c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  <c r="HV440" s="11"/>
      <c r="HW440" s="11"/>
      <c r="HX440" s="11"/>
      <c r="HY440" s="11"/>
      <c r="HZ440" s="11"/>
      <c r="IA440" s="11"/>
      <c r="IB440" s="11"/>
      <c r="IC440" s="11"/>
      <c r="ID440" s="11"/>
      <c r="IE440" s="11"/>
      <c r="IF440" s="11"/>
      <c r="IG440" s="11"/>
      <c r="IH440" s="11"/>
      <c r="II440" s="11"/>
      <c r="IJ440" s="11"/>
      <c r="IK440" s="11"/>
      <c r="IL440" s="11"/>
      <c r="IM440" s="11"/>
      <c r="IN440" s="11"/>
      <c r="IO440" s="11"/>
      <c r="IP440" s="11"/>
      <c r="IQ440" s="11"/>
      <c r="IR440" s="11"/>
      <c r="IS440" s="11"/>
      <c r="IT440" s="11"/>
      <c r="IU440" s="11"/>
      <c r="IV440" s="11"/>
      <c r="IW440" s="11"/>
      <c r="IX440" s="11"/>
      <c r="IY440" s="11"/>
      <c r="IZ440" s="11"/>
      <c r="JA440" s="11"/>
      <c r="JB440" s="11"/>
      <c r="JC440" s="11"/>
      <c r="JD440" s="11"/>
      <c r="JE440" s="11"/>
      <c r="JF440" s="11"/>
      <c r="JG440" s="11"/>
      <c r="JH440" s="11"/>
      <c r="JI440" s="11"/>
      <c r="JJ440" s="11"/>
      <c r="JK440" s="11"/>
      <c r="JL440" s="11"/>
      <c r="JM440" s="11"/>
      <c r="JN440" s="11"/>
      <c r="JO440" s="11"/>
      <c r="JP440" s="11"/>
      <c r="JQ440" s="11"/>
      <c r="JR440" s="11"/>
      <c r="JS440" s="11"/>
      <c r="JT440" s="11"/>
      <c r="JU440" s="11"/>
      <c r="JV440" s="11"/>
      <c r="JW440" s="11"/>
      <c r="JX440" s="11"/>
      <c r="JY440" s="11"/>
      <c r="JZ440" s="11"/>
      <c r="KA440" s="11"/>
      <c r="KB440" s="11"/>
      <c r="KC440" s="11"/>
      <c r="KD440" s="11"/>
      <c r="KE440" s="11"/>
      <c r="KF440" s="11"/>
      <c r="KG440" s="11"/>
      <c r="KH440" s="11"/>
      <c r="KI440" s="11"/>
      <c r="KJ440" s="11"/>
      <c r="KK440" s="11"/>
      <c r="KL440" s="11"/>
      <c r="KM440" s="11"/>
      <c r="KN440" s="11"/>
      <c r="KO440" s="11"/>
      <c r="KP440" s="11"/>
      <c r="KQ440" s="11"/>
      <c r="KR440" s="11"/>
      <c r="KS440" s="11"/>
      <c r="KT440" s="11"/>
      <c r="KU440" s="11"/>
    </row>
    <row r="441" spans="1:307" ht="44.25" customHeight="1" x14ac:dyDescent="0.2">
      <c r="A441" s="160"/>
      <c r="B441" s="161"/>
      <c r="C441" s="162"/>
      <c r="D441" s="163"/>
      <c r="E441" s="201"/>
      <c r="F441" s="202"/>
      <c r="G441" s="164" t="str">
        <f t="shared" si="34"/>
        <v/>
      </c>
      <c r="H441" s="203"/>
      <c r="I441" s="204"/>
      <c r="J441" s="208"/>
      <c r="K441" s="206"/>
      <c r="L441" s="207"/>
      <c r="M441" s="165" t="str">
        <f t="shared" si="31"/>
        <v/>
      </c>
      <c r="N441" s="165" t="str">
        <f t="shared" si="32"/>
        <v/>
      </c>
      <c r="O441" s="210"/>
      <c r="P441" s="243"/>
      <c r="Q441" s="211"/>
      <c r="R441" s="212"/>
      <c r="S441" s="212"/>
      <c r="T441" s="212"/>
      <c r="U441" s="166"/>
      <c r="V441" s="17"/>
      <c r="W441" s="17" t="str">
        <f t="shared" si="33"/>
        <v/>
      </c>
      <c r="X441" s="8"/>
      <c r="Y441" s="8"/>
      <c r="Z441" s="8"/>
      <c r="AA441" s="131"/>
      <c r="AB441" s="105"/>
      <c r="AC441" s="105"/>
      <c r="AD441" s="167" t="str">
        <f t="shared" si="35"/>
        <v/>
      </c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  <c r="HV441" s="11"/>
      <c r="HW441" s="11"/>
      <c r="HX441" s="11"/>
      <c r="HY441" s="11"/>
      <c r="HZ441" s="11"/>
      <c r="IA441" s="11"/>
      <c r="IB441" s="11"/>
      <c r="IC441" s="11"/>
      <c r="ID441" s="11"/>
      <c r="IE441" s="11"/>
      <c r="IF441" s="11"/>
      <c r="IG441" s="11"/>
      <c r="IH441" s="11"/>
      <c r="II441" s="11"/>
      <c r="IJ441" s="11"/>
      <c r="IK441" s="11"/>
      <c r="IL441" s="11"/>
      <c r="IM441" s="11"/>
      <c r="IN441" s="11"/>
      <c r="IO441" s="11"/>
      <c r="IP441" s="11"/>
      <c r="IQ441" s="11"/>
      <c r="IR441" s="11"/>
      <c r="IS441" s="11"/>
      <c r="IT441" s="11"/>
      <c r="IU441" s="11"/>
      <c r="IV441" s="11"/>
      <c r="IW441" s="11"/>
      <c r="IX441" s="11"/>
      <c r="IY441" s="11"/>
      <c r="IZ441" s="11"/>
      <c r="JA441" s="11"/>
      <c r="JB441" s="11"/>
      <c r="JC441" s="11"/>
      <c r="JD441" s="11"/>
      <c r="JE441" s="11"/>
      <c r="JF441" s="11"/>
      <c r="JG441" s="11"/>
      <c r="JH441" s="11"/>
      <c r="JI441" s="11"/>
      <c r="JJ441" s="11"/>
      <c r="JK441" s="11"/>
      <c r="JL441" s="11"/>
      <c r="JM441" s="11"/>
      <c r="JN441" s="11"/>
      <c r="JO441" s="11"/>
      <c r="JP441" s="11"/>
      <c r="JQ441" s="11"/>
      <c r="JR441" s="11"/>
      <c r="JS441" s="11"/>
      <c r="JT441" s="11"/>
      <c r="JU441" s="11"/>
      <c r="JV441" s="11"/>
      <c r="JW441" s="11"/>
      <c r="JX441" s="11"/>
      <c r="JY441" s="11"/>
      <c r="JZ441" s="11"/>
      <c r="KA441" s="11"/>
      <c r="KB441" s="11"/>
      <c r="KC441" s="11"/>
      <c r="KD441" s="11"/>
      <c r="KE441" s="11"/>
      <c r="KF441" s="11"/>
      <c r="KG441" s="11"/>
      <c r="KH441" s="11"/>
      <c r="KI441" s="11"/>
      <c r="KJ441" s="11"/>
      <c r="KK441" s="11"/>
      <c r="KL441" s="11"/>
      <c r="KM441" s="11"/>
      <c r="KN441" s="11"/>
      <c r="KO441" s="11"/>
      <c r="KP441" s="11"/>
      <c r="KQ441" s="11"/>
      <c r="KR441" s="11"/>
      <c r="KS441" s="11"/>
      <c r="KT441" s="11"/>
      <c r="KU441" s="11"/>
    </row>
    <row r="442" spans="1:307" ht="44.25" customHeight="1" x14ac:dyDescent="0.2">
      <c r="A442" s="160"/>
      <c r="B442" s="161"/>
      <c r="C442" s="162"/>
      <c r="D442" s="163"/>
      <c r="E442" s="201"/>
      <c r="F442" s="202"/>
      <c r="G442" s="164" t="str">
        <f t="shared" si="34"/>
        <v/>
      </c>
      <c r="H442" s="203"/>
      <c r="I442" s="204"/>
      <c r="J442" s="208"/>
      <c r="K442" s="206"/>
      <c r="L442" s="207"/>
      <c r="M442" s="165" t="str">
        <f t="shared" si="31"/>
        <v/>
      </c>
      <c r="N442" s="165" t="str">
        <f t="shared" si="32"/>
        <v/>
      </c>
      <c r="O442" s="210"/>
      <c r="P442" s="243"/>
      <c r="Q442" s="211"/>
      <c r="R442" s="212"/>
      <c r="S442" s="212"/>
      <c r="T442" s="212"/>
      <c r="U442" s="166"/>
      <c r="V442" s="17"/>
      <c r="W442" s="17" t="str">
        <f t="shared" si="33"/>
        <v/>
      </c>
      <c r="X442" s="8"/>
      <c r="Y442" s="8"/>
      <c r="Z442" s="8"/>
      <c r="AA442" s="131"/>
      <c r="AB442" s="105"/>
      <c r="AC442" s="105"/>
      <c r="AD442" s="167" t="str">
        <f t="shared" si="35"/>
        <v/>
      </c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  <c r="HV442" s="11"/>
      <c r="HW442" s="11"/>
      <c r="HX442" s="11"/>
      <c r="HY442" s="11"/>
      <c r="HZ442" s="11"/>
      <c r="IA442" s="11"/>
      <c r="IB442" s="11"/>
      <c r="IC442" s="11"/>
      <c r="ID442" s="11"/>
      <c r="IE442" s="11"/>
      <c r="IF442" s="11"/>
      <c r="IG442" s="11"/>
      <c r="IH442" s="11"/>
      <c r="II442" s="11"/>
      <c r="IJ442" s="11"/>
      <c r="IK442" s="11"/>
      <c r="IL442" s="11"/>
      <c r="IM442" s="11"/>
      <c r="IN442" s="11"/>
      <c r="IO442" s="11"/>
      <c r="IP442" s="11"/>
      <c r="IQ442" s="11"/>
      <c r="IR442" s="11"/>
      <c r="IS442" s="11"/>
      <c r="IT442" s="11"/>
      <c r="IU442" s="11"/>
      <c r="IV442" s="11"/>
      <c r="IW442" s="11"/>
      <c r="IX442" s="11"/>
      <c r="IY442" s="11"/>
      <c r="IZ442" s="11"/>
      <c r="JA442" s="11"/>
      <c r="JB442" s="11"/>
      <c r="JC442" s="11"/>
      <c r="JD442" s="11"/>
      <c r="JE442" s="11"/>
      <c r="JF442" s="11"/>
      <c r="JG442" s="11"/>
      <c r="JH442" s="11"/>
      <c r="JI442" s="11"/>
      <c r="JJ442" s="11"/>
      <c r="JK442" s="11"/>
      <c r="JL442" s="11"/>
      <c r="JM442" s="11"/>
      <c r="JN442" s="11"/>
      <c r="JO442" s="11"/>
      <c r="JP442" s="11"/>
      <c r="JQ442" s="11"/>
      <c r="JR442" s="11"/>
      <c r="JS442" s="11"/>
      <c r="JT442" s="11"/>
      <c r="JU442" s="11"/>
      <c r="JV442" s="11"/>
      <c r="JW442" s="11"/>
      <c r="JX442" s="11"/>
      <c r="JY442" s="11"/>
      <c r="JZ442" s="11"/>
      <c r="KA442" s="11"/>
      <c r="KB442" s="11"/>
      <c r="KC442" s="11"/>
      <c r="KD442" s="11"/>
      <c r="KE442" s="11"/>
      <c r="KF442" s="11"/>
      <c r="KG442" s="11"/>
      <c r="KH442" s="11"/>
      <c r="KI442" s="11"/>
      <c r="KJ442" s="11"/>
      <c r="KK442" s="11"/>
      <c r="KL442" s="11"/>
      <c r="KM442" s="11"/>
      <c r="KN442" s="11"/>
      <c r="KO442" s="11"/>
      <c r="KP442" s="11"/>
      <c r="KQ442" s="11"/>
      <c r="KR442" s="11"/>
      <c r="KS442" s="11"/>
      <c r="KT442" s="11"/>
      <c r="KU442" s="11"/>
    </row>
    <row r="443" spans="1:307" ht="44.25" customHeight="1" x14ac:dyDescent="0.2">
      <c r="A443" s="160"/>
      <c r="B443" s="161"/>
      <c r="C443" s="162"/>
      <c r="D443" s="163"/>
      <c r="E443" s="201"/>
      <c r="F443" s="202"/>
      <c r="G443" s="164" t="str">
        <f t="shared" si="34"/>
        <v/>
      </c>
      <c r="H443" s="203"/>
      <c r="I443" s="204"/>
      <c r="J443" s="208"/>
      <c r="K443" s="206"/>
      <c r="L443" s="207"/>
      <c r="M443" s="165" t="str">
        <f t="shared" si="31"/>
        <v/>
      </c>
      <c r="N443" s="165" t="str">
        <f t="shared" si="32"/>
        <v/>
      </c>
      <c r="O443" s="210"/>
      <c r="P443" s="243"/>
      <c r="Q443" s="211"/>
      <c r="R443" s="212"/>
      <c r="S443" s="212"/>
      <c r="T443" s="212"/>
      <c r="U443" s="166"/>
      <c r="V443" s="17"/>
      <c r="W443" s="17" t="str">
        <f t="shared" si="33"/>
        <v/>
      </c>
      <c r="X443" s="8"/>
      <c r="Y443" s="8"/>
      <c r="Z443" s="8"/>
      <c r="AA443" s="131"/>
      <c r="AB443" s="105"/>
      <c r="AC443" s="105"/>
      <c r="AD443" s="167" t="str">
        <f t="shared" si="35"/>
        <v/>
      </c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  <c r="HV443" s="11"/>
      <c r="HW443" s="11"/>
      <c r="HX443" s="11"/>
      <c r="HY443" s="11"/>
      <c r="HZ443" s="11"/>
      <c r="IA443" s="11"/>
      <c r="IB443" s="11"/>
      <c r="IC443" s="11"/>
      <c r="ID443" s="11"/>
      <c r="IE443" s="11"/>
      <c r="IF443" s="11"/>
      <c r="IG443" s="11"/>
      <c r="IH443" s="11"/>
      <c r="II443" s="11"/>
      <c r="IJ443" s="11"/>
      <c r="IK443" s="11"/>
      <c r="IL443" s="11"/>
      <c r="IM443" s="11"/>
      <c r="IN443" s="11"/>
      <c r="IO443" s="11"/>
      <c r="IP443" s="11"/>
      <c r="IQ443" s="11"/>
      <c r="IR443" s="11"/>
      <c r="IS443" s="11"/>
      <c r="IT443" s="11"/>
      <c r="IU443" s="11"/>
      <c r="IV443" s="11"/>
      <c r="IW443" s="11"/>
      <c r="IX443" s="11"/>
      <c r="IY443" s="11"/>
      <c r="IZ443" s="11"/>
      <c r="JA443" s="11"/>
      <c r="JB443" s="11"/>
      <c r="JC443" s="11"/>
      <c r="JD443" s="11"/>
      <c r="JE443" s="11"/>
      <c r="JF443" s="11"/>
      <c r="JG443" s="11"/>
      <c r="JH443" s="11"/>
      <c r="JI443" s="11"/>
      <c r="JJ443" s="11"/>
      <c r="JK443" s="11"/>
      <c r="JL443" s="11"/>
      <c r="JM443" s="11"/>
      <c r="JN443" s="11"/>
      <c r="JO443" s="11"/>
      <c r="JP443" s="11"/>
      <c r="JQ443" s="11"/>
      <c r="JR443" s="11"/>
      <c r="JS443" s="11"/>
      <c r="JT443" s="11"/>
      <c r="JU443" s="11"/>
      <c r="JV443" s="11"/>
      <c r="JW443" s="11"/>
      <c r="JX443" s="11"/>
      <c r="JY443" s="11"/>
      <c r="JZ443" s="11"/>
      <c r="KA443" s="11"/>
      <c r="KB443" s="11"/>
      <c r="KC443" s="11"/>
      <c r="KD443" s="11"/>
      <c r="KE443" s="11"/>
      <c r="KF443" s="11"/>
      <c r="KG443" s="11"/>
      <c r="KH443" s="11"/>
      <c r="KI443" s="11"/>
      <c r="KJ443" s="11"/>
      <c r="KK443" s="11"/>
      <c r="KL443" s="11"/>
      <c r="KM443" s="11"/>
      <c r="KN443" s="11"/>
      <c r="KO443" s="11"/>
      <c r="KP443" s="11"/>
      <c r="KQ443" s="11"/>
      <c r="KR443" s="11"/>
      <c r="KS443" s="11"/>
      <c r="KT443" s="11"/>
      <c r="KU443" s="11"/>
    </row>
    <row r="444" spans="1:307" ht="44.25" customHeight="1" x14ac:dyDescent="0.2">
      <c r="A444" s="160"/>
      <c r="B444" s="161"/>
      <c r="C444" s="162"/>
      <c r="D444" s="163"/>
      <c r="E444" s="201"/>
      <c r="F444" s="202"/>
      <c r="G444" s="164" t="str">
        <f t="shared" si="34"/>
        <v/>
      </c>
      <c r="H444" s="203"/>
      <c r="I444" s="204"/>
      <c r="J444" s="208"/>
      <c r="K444" s="206"/>
      <c r="L444" s="207"/>
      <c r="M444" s="165" t="str">
        <f t="shared" si="31"/>
        <v/>
      </c>
      <c r="N444" s="165" t="str">
        <f t="shared" si="32"/>
        <v/>
      </c>
      <c r="O444" s="210"/>
      <c r="P444" s="243"/>
      <c r="Q444" s="211"/>
      <c r="R444" s="212"/>
      <c r="S444" s="212"/>
      <c r="T444" s="212"/>
      <c r="U444" s="166"/>
      <c r="V444" s="17"/>
      <c r="W444" s="17" t="str">
        <f t="shared" si="33"/>
        <v/>
      </c>
      <c r="X444" s="8"/>
      <c r="Y444" s="8"/>
      <c r="Z444" s="8"/>
      <c r="AA444" s="131"/>
      <c r="AB444" s="105"/>
      <c r="AC444" s="105"/>
      <c r="AD444" s="167" t="str">
        <f t="shared" si="35"/>
        <v/>
      </c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  <c r="HV444" s="11"/>
      <c r="HW444" s="11"/>
      <c r="HX444" s="11"/>
      <c r="HY444" s="11"/>
      <c r="HZ444" s="11"/>
      <c r="IA444" s="11"/>
      <c r="IB444" s="11"/>
      <c r="IC444" s="11"/>
      <c r="ID444" s="11"/>
      <c r="IE444" s="11"/>
      <c r="IF444" s="11"/>
      <c r="IG444" s="11"/>
      <c r="IH444" s="11"/>
      <c r="II444" s="11"/>
      <c r="IJ444" s="11"/>
      <c r="IK444" s="11"/>
      <c r="IL444" s="11"/>
      <c r="IM444" s="11"/>
      <c r="IN444" s="11"/>
      <c r="IO444" s="11"/>
      <c r="IP444" s="11"/>
      <c r="IQ444" s="11"/>
      <c r="IR444" s="11"/>
      <c r="IS444" s="11"/>
      <c r="IT444" s="11"/>
      <c r="IU444" s="11"/>
      <c r="IV444" s="11"/>
      <c r="IW444" s="11"/>
      <c r="IX444" s="11"/>
      <c r="IY444" s="11"/>
      <c r="IZ444" s="11"/>
      <c r="JA444" s="11"/>
      <c r="JB444" s="11"/>
      <c r="JC444" s="11"/>
      <c r="JD444" s="11"/>
      <c r="JE444" s="11"/>
      <c r="JF444" s="11"/>
      <c r="JG444" s="11"/>
      <c r="JH444" s="11"/>
      <c r="JI444" s="11"/>
      <c r="JJ444" s="11"/>
      <c r="JK444" s="11"/>
      <c r="JL444" s="11"/>
      <c r="JM444" s="11"/>
      <c r="JN444" s="11"/>
      <c r="JO444" s="11"/>
      <c r="JP444" s="11"/>
      <c r="JQ444" s="11"/>
      <c r="JR444" s="11"/>
      <c r="JS444" s="11"/>
      <c r="JT444" s="11"/>
      <c r="JU444" s="11"/>
      <c r="JV444" s="11"/>
      <c r="JW444" s="11"/>
      <c r="JX444" s="11"/>
      <c r="JY444" s="11"/>
      <c r="JZ444" s="11"/>
      <c r="KA444" s="11"/>
      <c r="KB444" s="11"/>
      <c r="KC444" s="11"/>
      <c r="KD444" s="11"/>
      <c r="KE444" s="11"/>
      <c r="KF444" s="11"/>
      <c r="KG444" s="11"/>
      <c r="KH444" s="11"/>
      <c r="KI444" s="11"/>
      <c r="KJ444" s="11"/>
      <c r="KK444" s="11"/>
      <c r="KL444" s="11"/>
      <c r="KM444" s="11"/>
      <c r="KN444" s="11"/>
      <c r="KO444" s="11"/>
      <c r="KP444" s="11"/>
      <c r="KQ444" s="11"/>
      <c r="KR444" s="11"/>
      <c r="KS444" s="11"/>
      <c r="KT444" s="11"/>
      <c r="KU444" s="11"/>
    </row>
    <row r="445" spans="1:307" ht="44.25" customHeight="1" x14ac:dyDescent="0.2">
      <c r="A445" s="160"/>
      <c r="B445" s="161"/>
      <c r="C445" s="162"/>
      <c r="D445" s="163"/>
      <c r="E445" s="201"/>
      <c r="F445" s="202"/>
      <c r="G445" s="164" t="str">
        <f t="shared" si="34"/>
        <v/>
      </c>
      <c r="H445" s="203"/>
      <c r="I445" s="204"/>
      <c r="J445" s="208"/>
      <c r="K445" s="206"/>
      <c r="L445" s="207"/>
      <c r="M445" s="165" t="str">
        <f t="shared" si="31"/>
        <v/>
      </c>
      <c r="N445" s="165" t="str">
        <f t="shared" si="32"/>
        <v/>
      </c>
      <c r="O445" s="210"/>
      <c r="P445" s="243"/>
      <c r="Q445" s="211"/>
      <c r="R445" s="212"/>
      <c r="S445" s="212"/>
      <c r="T445" s="212"/>
      <c r="U445" s="166"/>
      <c r="V445" s="17"/>
      <c r="W445" s="17" t="str">
        <f t="shared" si="33"/>
        <v/>
      </c>
      <c r="X445" s="8"/>
      <c r="Y445" s="8"/>
      <c r="Z445" s="8"/>
      <c r="AA445" s="131"/>
      <c r="AB445" s="105"/>
      <c r="AC445" s="105"/>
      <c r="AD445" s="167" t="str">
        <f t="shared" si="35"/>
        <v/>
      </c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  <c r="HV445" s="11"/>
      <c r="HW445" s="11"/>
      <c r="HX445" s="11"/>
      <c r="HY445" s="11"/>
      <c r="HZ445" s="11"/>
      <c r="IA445" s="11"/>
      <c r="IB445" s="11"/>
      <c r="IC445" s="11"/>
      <c r="ID445" s="11"/>
      <c r="IE445" s="11"/>
      <c r="IF445" s="11"/>
      <c r="IG445" s="11"/>
      <c r="IH445" s="11"/>
      <c r="II445" s="11"/>
      <c r="IJ445" s="11"/>
      <c r="IK445" s="11"/>
      <c r="IL445" s="11"/>
      <c r="IM445" s="11"/>
      <c r="IN445" s="11"/>
      <c r="IO445" s="11"/>
      <c r="IP445" s="11"/>
      <c r="IQ445" s="11"/>
      <c r="IR445" s="11"/>
      <c r="IS445" s="11"/>
      <c r="IT445" s="11"/>
      <c r="IU445" s="11"/>
      <c r="IV445" s="11"/>
      <c r="IW445" s="11"/>
      <c r="IX445" s="11"/>
      <c r="IY445" s="11"/>
      <c r="IZ445" s="11"/>
      <c r="JA445" s="11"/>
      <c r="JB445" s="11"/>
      <c r="JC445" s="11"/>
      <c r="JD445" s="11"/>
      <c r="JE445" s="11"/>
      <c r="JF445" s="11"/>
      <c r="JG445" s="11"/>
      <c r="JH445" s="11"/>
      <c r="JI445" s="11"/>
      <c r="JJ445" s="11"/>
      <c r="JK445" s="11"/>
      <c r="JL445" s="11"/>
      <c r="JM445" s="11"/>
      <c r="JN445" s="11"/>
      <c r="JO445" s="11"/>
      <c r="JP445" s="11"/>
      <c r="JQ445" s="11"/>
      <c r="JR445" s="11"/>
      <c r="JS445" s="11"/>
      <c r="JT445" s="11"/>
      <c r="JU445" s="11"/>
      <c r="JV445" s="11"/>
      <c r="JW445" s="11"/>
      <c r="JX445" s="11"/>
      <c r="JY445" s="11"/>
      <c r="JZ445" s="11"/>
      <c r="KA445" s="11"/>
      <c r="KB445" s="11"/>
      <c r="KC445" s="11"/>
      <c r="KD445" s="11"/>
      <c r="KE445" s="11"/>
      <c r="KF445" s="11"/>
      <c r="KG445" s="11"/>
      <c r="KH445" s="11"/>
      <c r="KI445" s="11"/>
      <c r="KJ445" s="11"/>
      <c r="KK445" s="11"/>
      <c r="KL445" s="11"/>
      <c r="KM445" s="11"/>
      <c r="KN445" s="11"/>
      <c r="KO445" s="11"/>
      <c r="KP445" s="11"/>
      <c r="KQ445" s="11"/>
      <c r="KR445" s="11"/>
      <c r="KS445" s="11"/>
      <c r="KT445" s="11"/>
      <c r="KU445" s="11"/>
    </row>
    <row r="446" spans="1:307" ht="44.25" customHeight="1" x14ac:dyDescent="0.2">
      <c r="A446" s="160"/>
      <c r="B446" s="161"/>
      <c r="C446" s="162"/>
      <c r="D446" s="163"/>
      <c r="E446" s="201"/>
      <c r="F446" s="202"/>
      <c r="G446" s="164" t="str">
        <f t="shared" si="34"/>
        <v/>
      </c>
      <c r="H446" s="203"/>
      <c r="I446" s="204"/>
      <c r="J446" s="208"/>
      <c r="K446" s="206"/>
      <c r="L446" s="207"/>
      <c r="M446" s="165" t="str">
        <f t="shared" si="31"/>
        <v/>
      </c>
      <c r="N446" s="165" t="str">
        <f t="shared" si="32"/>
        <v/>
      </c>
      <c r="O446" s="210"/>
      <c r="P446" s="243"/>
      <c r="Q446" s="211"/>
      <c r="R446" s="212"/>
      <c r="S446" s="212"/>
      <c r="T446" s="212"/>
      <c r="U446" s="166"/>
      <c r="V446" s="17"/>
      <c r="W446" s="17" t="str">
        <f t="shared" si="33"/>
        <v/>
      </c>
      <c r="X446" s="8"/>
      <c r="Y446" s="8"/>
      <c r="Z446" s="8"/>
      <c r="AA446" s="131"/>
      <c r="AB446" s="105"/>
      <c r="AC446" s="105"/>
      <c r="AD446" s="167" t="str">
        <f t="shared" si="35"/>
        <v/>
      </c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  <c r="HV446" s="11"/>
      <c r="HW446" s="11"/>
      <c r="HX446" s="11"/>
      <c r="HY446" s="11"/>
      <c r="HZ446" s="11"/>
      <c r="IA446" s="11"/>
      <c r="IB446" s="11"/>
      <c r="IC446" s="11"/>
      <c r="ID446" s="11"/>
      <c r="IE446" s="11"/>
      <c r="IF446" s="11"/>
      <c r="IG446" s="11"/>
      <c r="IH446" s="11"/>
      <c r="II446" s="11"/>
      <c r="IJ446" s="11"/>
      <c r="IK446" s="11"/>
      <c r="IL446" s="11"/>
      <c r="IM446" s="11"/>
      <c r="IN446" s="11"/>
      <c r="IO446" s="11"/>
      <c r="IP446" s="11"/>
      <c r="IQ446" s="11"/>
      <c r="IR446" s="11"/>
      <c r="IS446" s="11"/>
      <c r="IT446" s="11"/>
      <c r="IU446" s="11"/>
      <c r="IV446" s="11"/>
      <c r="IW446" s="11"/>
      <c r="IX446" s="11"/>
      <c r="IY446" s="11"/>
      <c r="IZ446" s="11"/>
      <c r="JA446" s="11"/>
      <c r="JB446" s="11"/>
      <c r="JC446" s="11"/>
      <c r="JD446" s="11"/>
      <c r="JE446" s="11"/>
      <c r="JF446" s="11"/>
      <c r="JG446" s="11"/>
      <c r="JH446" s="11"/>
      <c r="JI446" s="11"/>
      <c r="JJ446" s="11"/>
      <c r="JK446" s="11"/>
      <c r="JL446" s="11"/>
      <c r="JM446" s="11"/>
      <c r="JN446" s="11"/>
      <c r="JO446" s="11"/>
      <c r="JP446" s="11"/>
      <c r="JQ446" s="11"/>
      <c r="JR446" s="11"/>
      <c r="JS446" s="11"/>
      <c r="JT446" s="11"/>
      <c r="JU446" s="11"/>
      <c r="JV446" s="11"/>
      <c r="JW446" s="11"/>
      <c r="JX446" s="11"/>
      <c r="JY446" s="11"/>
      <c r="JZ446" s="11"/>
      <c r="KA446" s="11"/>
      <c r="KB446" s="11"/>
      <c r="KC446" s="11"/>
      <c r="KD446" s="11"/>
      <c r="KE446" s="11"/>
      <c r="KF446" s="11"/>
      <c r="KG446" s="11"/>
      <c r="KH446" s="11"/>
      <c r="KI446" s="11"/>
      <c r="KJ446" s="11"/>
      <c r="KK446" s="11"/>
      <c r="KL446" s="11"/>
      <c r="KM446" s="11"/>
      <c r="KN446" s="11"/>
      <c r="KO446" s="11"/>
      <c r="KP446" s="11"/>
      <c r="KQ446" s="11"/>
      <c r="KR446" s="11"/>
      <c r="KS446" s="11"/>
      <c r="KT446" s="11"/>
      <c r="KU446" s="11"/>
    </row>
    <row r="447" spans="1:307" ht="44.25" customHeight="1" x14ac:dyDescent="0.2">
      <c r="A447" s="160"/>
      <c r="B447" s="161"/>
      <c r="C447" s="162"/>
      <c r="D447" s="163"/>
      <c r="E447" s="201"/>
      <c r="F447" s="202"/>
      <c r="G447" s="164" t="str">
        <f t="shared" si="34"/>
        <v/>
      </c>
      <c r="H447" s="203"/>
      <c r="I447" s="204"/>
      <c r="J447" s="208"/>
      <c r="K447" s="206"/>
      <c r="L447" s="207"/>
      <c r="M447" s="165" t="str">
        <f t="shared" si="31"/>
        <v/>
      </c>
      <c r="N447" s="165" t="str">
        <f t="shared" si="32"/>
        <v/>
      </c>
      <c r="O447" s="210"/>
      <c r="P447" s="243"/>
      <c r="Q447" s="211"/>
      <c r="R447" s="212"/>
      <c r="S447" s="212"/>
      <c r="T447" s="212"/>
      <c r="U447" s="166"/>
      <c r="V447" s="17"/>
      <c r="W447" s="17" t="str">
        <f t="shared" si="33"/>
        <v/>
      </c>
      <c r="X447" s="8"/>
      <c r="Y447" s="8"/>
      <c r="Z447" s="8"/>
      <c r="AA447" s="131"/>
      <c r="AB447" s="105"/>
      <c r="AC447" s="105"/>
      <c r="AD447" s="167" t="str">
        <f t="shared" si="35"/>
        <v/>
      </c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  <c r="HV447" s="11"/>
      <c r="HW447" s="11"/>
      <c r="HX447" s="11"/>
      <c r="HY447" s="11"/>
      <c r="HZ447" s="11"/>
      <c r="IA447" s="11"/>
      <c r="IB447" s="11"/>
      <c r="IC447" s="11"/>
      <c r="ID447" s="11"/>
      <c r="IE447" s="11"/>
      <c r="IF447" s="11"/>
      <c r="IG447" s="11"/>
      <c r="IH447" s="11"/>
      <c r="II447" s="11"/>
      <c r="IJ447" s="11"/>
      <c r="IK447" s="11"/>
      <c r="IL447" s="11"/>
      <c r="IM447" s="11"/>
      <c r="IN447" s="11"/>
      <c r="IO447" s="11"/>
      <c r="IP447" s="11"/>
      <c r="IQ447" s="11"/>
      <c r="IR447" s="11"/>
      <c r="IS447" s="11"/>
      <c r="IT447" s="11"/>
      <c r="IU447" s="11"/>
      <c r="IV447" s="11"/>
      <c r="IW447" s="11"/>
      <c r="IX447" s="11"/>
      <c r="IY447" s="11"/>
      <c r="IZ447" s="11"/>
      <c r="JA447" s="11"/>
      <c r="JB447" s="11"/>
      <c r="JC447" s="11"/>
      <c r="JD447" s="11"/>
      <c r="JE447" s="11"/>
      <c r="JF447" s="11"/>
      <c r="JG447" s="11"/>
      <c r="JH447" s="11"/>
      <c r="JI447" s="11"/>
      <c r="JJ447" s="11"/>
      <c r="JK447" s="11"/>
      <c r="JL447" s="11"/>
      <c r="JM447" s="11"/>
      <c r="JN447" s="11"/>
      <c r="JO447" s="11"/>
      <c r="JP447" s="11"/>
      <c r="JQ447" s="11"/>
      <c r="JR447" s="11"/>
      <c r="JS447" s="11"/>
      <c r="JT447" s="11"/>
      <c r="JU447" s="11"/>
      <c r="JV447" s="11"/>
      <c r="JW447" s="11"/>
      <c r="JX447" s="11"/>
      <c r="JY447" s="11"/>
      <c r="JZ447" s="11"/>
      <c r="KA447" s="11"/>
      <c r="KB447" s="11"/>
      <c r="KC447" s="11"/>
      <c r="KD447" s="11"/>
      <c r="KE447" s="11"/>
      <c r="KF447" s="11"/>
      <c r="KG447" s="11"/>
      <c r="KH447" s="11"/>
      <c r="KI447" s="11"/>
      <c r="KJ447" s="11"/>
      <c r="KK447" s="11"/>
      <c r="KL447" s="11"/>
      <c r="KM447" s="11"/>
      <c r="KN447" s="11"/>
      <c r="KO447" s="11"/>
      <c r="KP447" s="11"/>
      <c r="KQ447" s="11"/>
      <c r="KR447" s="11"/>
      <c r="KS447" s="11"/>
      <c r="KT447" s="11"/>
      <c r="KU447" s="11"/>
    </row>
    <row r="448" spans="1:307" ht="44.25" customHeight="1" x14ac:dyDescent="0.2">
      <c r="A448" s="160"/>
      <c r="B448" s="161"/>
      <c r="C448" s="162"/>
      <c r="D448" s="163"/>
      <c r="E448" s="201"/>
      <c r="F448" s="202"/>
      <c r="G448" s="164" t="str">
        <f t="shared" si="34"/>
        <v/>
      </c>
      <c r="H448" s="203"/>
      <c r="I448" s="204"/>
      <c r="J448" s="208"/>
      <c r="K448" s="206"/>
      <c r="L448" s="207"/>
      <c r="M448" s="165" t="str">
        <f t="shared" si="31"/>
        <v/>
      </c>
      <c r="N448" s="165" t="str">
        <f t="shared" si="32"/>
        <v/>
      </c>
      <c r="O448" s="210"/>
      <c r="P448" s="243"/>
      <c r="Q448" s="211"/>
      <c r="R448" s="212"/>
      <c r="S448" s="212"/>
      <c r="T448" s="212"/>
      <c r="U448" s="166"/>
      <c r="V448" s="17"/>
      <c r="W448" s="17" t="str">
        <f t="shared" si="33"/>
        <v/>
      </c>
      <c r="X448" s="8"/>
      <c r="Y448" s="8"/>
      <c r="Z448" s="8"/>
      <c r="AA448" s="131"/>
      <c r="AB448" s="105"/>
      <c r="AC448" s="105"/>
      <c r="AD448" s="167" t="str">
        <f t="shared" si="35"/>
        <v/>
      </c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  <c r="HV448" s="11"/>
      <c r="HW448" s="11"/>
      <c r="HX448" s="11"/>
      <c r="HY448" s="11"/>
      <c r="HZ448" s="11"/>
      <c r="IA448" s="11"/>
      <c r="IB448" s="11"/>
      <c r="IC448" s="11"/>
      <c r="ID448" s="11"/>
      <c r="IE448" s="11"/>
      <c r="IF448" s="11"/>
      <c r="IG448" s="11"/>
      <c r="IH448" s="11"/>
      <c r="II448" s="11"/>
      <c r="IJ448" s="11"/>
      <c r="IK448" s="11"/>
      <c r="IL448" s="11"/>
      <c r="IM448" s="11"/>
      <c r="IN448" s="11"/>
      <c r="IO448" s="11"/>
      <c r="IP448" s="11"/>
      <c r="IQ448" s="11"/>
      <c r="IR448" s="11"/>
      <c r="IS448" s="11"/>
      <c r="IT448" s="11"/>
      <c r="IU448" s="11"/>
      <c r="IV448" s="11"/>
      <c r="IW448" s="11"/>
      <c r="IX448" s="11"/>
      <c r="IY448" s="11"/>
      <c r="IZ448" s="11"/>
      <c r="JA448" s="11"/>
      <c r="JB448" s="11"/>
      <c r="JC448" s="11"/>
      <c r="JD448" s="11"/>
      <c r="JE448" s="11"/>
      <c r="JF448" s="11"/>
      <c r="JG448" s="11"/>
      <c r="JH448" s="11"/>
      <c r="JI448" s="11"/>
      <c r="JJ448" s="11"/>
      <c r="JK448" s="11"/>
      <c r="JL448" s="11"/>
      <c r="JM448" s="11"/>
      <c r="JN448" s="11"/>
      <c r="JO448" s="11"/>
      <c r="JP448" s="11"/>
      <c r="JQ448" s="11"/>
      <c r="JR448" s="11"/>
      <c r="JS448" s="11"/>
      <c r="JT448" s="11"/>
      <c r="JU448" s="11"/>
      <c r="JV448" s="11"/>
      <c r="JW448" s="11"/>
      <c r="JX448" s="11"/>
      <c r="JY448" s="11"/>
      <c r="JZ448" s="11"/>
      <c r="KA448" s="11"/>
      <c r="KB448" s="11"/>
      <c r="KC448" s="11"/>
      <c r="KD448" s="11"/>
      <c r="KE448" s="11"/>
      <c r="KF448" s="11"/>
      <c r="KG448" s="11"/>
      <c r="KH448" s="11"/>
      <c r="KI448" s="11"/>
      <c r="KJ448" s="11"/>
      <c r="KK448" s="11"/>
      <c r="KL448" s="11"/>
      <c r="KM448" s="11"/>
      <c r="KN448" s="11"/>
      <c r="KO448" s="11"/>
      <c r="KP448" s="11"/>
      <c r="KQ448" s="11"/>
      <c r="KR448" s="11"/>
      <c r="KS448" s="11"/>
      <c r="KT448" s="11"/>
      <c r="KU448" s="11"/>
    </row>
    <row r="449" spans="1:307" ht="44.25" customHeight="1" x14ac:dyDescent="0.2">
      <c r="A449" s="160"/>
      <c r="B449" s="161"/>
      <c r="C449" s="162"/>
      <c r="D449" s="163"/>
      <c r="E449" s="201"/>
      <c r="F449" s="202"/>
      <c r="G449" s="164" t="str">
        <f t="shared" si="34"/>
        <v/>
      </c>
      <c r="H449" s="203"/>
      <c r="I449" s="204"/>
      <c r="J449" s="208"/>
      <c r="K449" s="206"/>
      <c r="L449" s="207"/>
      <c r="M449" s="165" t="str">
        <f t="shared" si="31"/>
        <v/>
      </c>
      <c r="N449" s="165" t="str">
        <f t="shared" si="32"/>
        <v/>
      </c>
      <c r="O449" s="210"/>
      <c r="P449" s="243"/>
      <c r="Q449" s="211"/>
      <c r="R449" s="212"/>
      <c r="S449" s="212"/>
      <c r="T449" s="212"/>
      <c r="U449" s="166"/>
      <c r="V449" s="17"/>
      <c r="W449" s="17" t="str">
        <f t="shared" si="33"/>
        <v/>
      </c>
      <c r="X449" s="8"/>
      <c r="Y449" s="8"/>
      <c r="Z449" s="8"/>
      <c r="AA449" s="131"/>
      <c r="AB449" s="105"/>
      <c r="AC449" s="105"/>
      <c r="AD449" s="167" t="str">
        <f t="shared" si="35"/>
        <v/>
      </c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  <c r="HV449" s="11"/>
      <c r="HW449" s="11"/>
      <c r="HX449" s="11"/>
      <c r="HY449" s="11"/>
      <c r="HZ449" s="11"/>
      <c r="IA449" s="11"/>
      <c r="IB449" s="11"/>
      <c r="IC449" s="11"/>
      <c r="ID449" s="11"/>
      <c r="IE449" s="11"/>
      <c r="IF449" s="11"/>
      <c r="IG449" s="11"/>
      <c r="IH449" s="11"/>
      <c r="II449" s="11"/>
      <c r="IJ449" s="11"/>
      <c r="IK449" s="11"/>
      <c r="IL449" s="11"/>
      <c r="IM449" s="11"/>
      <c r="IN449" s="11"/>
      <c r="IO449" s="11"/>
      <c r="IP449" s="11"/>
      <c r="IQ449" s="11"/>
      <c r="IR449" s="11"/>
      <c r="IS449" s="11"/>
      <c r="IT449" s="11"/>
      <c r="IU449" s="11"/>
      <c r="IV449" s="11"/>
      <c r="IW449" s="11"/>
      <c r="IX449" s="11"/>
      <c r="IY449" s="11"/>
      <c r="IZ449" s="11"/>
      <c r="JA449" s="11"/>
      <c r="JB449" s="11"/>
      <c r="JC449" s="11"/>
      <c r="JD449" s="11"/>
      <c r="JE449" s="11"/>
      <c r="JF449" s="11"/>
      <c r="JG449" s="11"/>
      <c r="JH449" s="11"/>
      <c r="JI449" s="11"/>
      <c r="JJ449" s="11"/>
      <c r="JK449" s="11"/>
      <c r="JL449" s="11"/>
      <c r="JM449" s="11"/>
      <c r="JN449" s="11"/>
      <c r="JO449" s="11"/>
      <c r="JP449" s="11"/>
      <c r="JQ449" s="11"/>
      <c r="JR449" s="11"/>
      <c r="JS449" s="11"/>
      <c r="JT449" s="11"/>
      <c r="JU449" s="11"/>
      <c r="JV449" s="11"/>
      <c r="JW449" s="11"/>
      <c r="JX449" s="11"/>
      <c r="JY449" s="11"/>
      <c r="JZ449" s="11"/>
      <c r="KA449" s="11"/>
      <c r="KB449" s="11"/>
      <c r="KC449" s="11"/>
      <c r="KD449" s="11"/>
      <c r="KE449" s="11"/>
      <c r="KF449" s="11"/>
      <c r="KG449" s="11"/>
      <c r="KH449" s="11"/>
      <c r="KI449" s="11"/>
      <c r="KJ449" s="11"/>
      <c r="KK449" s="11"/>
      <c r="KL449" s="11"/>
      <c r="KM449" s="11"/>
      <c r="KN449" s="11"/>
      <c r="KO449" s="11"/>
      <c r="KP449" s="11"/>
      <c r="KQ449" s="11"/>
      <c r="KR449" s="11"/>
      <c r="KS449" s="11"/>
      <c r="KT449" s="11"/>
      <c r="KU449" s="11"/>
    </row>
    <row r="450" spans="1:307" ht="44.25" customHeight="1" x14ac:dyDescent="0.2">
      <c r="A450" s="160"/>
      <c r="B450" s="161"/>
      <c r="C450" s="162"/>
      <c r="D450" s="163"/>
      <c r="E450" s="201"/>
      <c r="F450" s="202"/>
      <c r="G450" s="164" t="str">
        <f t="shared" si="34"/>
        <v/>
      </c>
      <c r="H450" s="203"/>
      <c r="I450" s="204"/>
      <c r="J450" s="208"/>
      <c r="K450" s="206"/>
      <c r="L450" s="207"/>
      <c r="M450" s="165" t="str">
        <f t="shared" si="31"/>
        <v/>
      </c>
      <c r="N450" s="165" t="str">
        <f t="shared" si="32"/>
        <v/>
      </c>
      <c r="O450" s="210"/>
      <c r="P450" s="243"/>
      <c r="Q450" s="211"/>
      <c r="R450" s="212"/>
      <c r="S450" s="212"/>
      <c r="T450" s="212"/>
      <c r="U450" s="166"/>
      <c r="V450" s="17"/>
      <c r="W450" s="17" t="str">
        <f t="shared" si="33"/>
        <v/>
      </c>
      <c r="X450" s="8"/>
      <c r="Y450" s="8"/>
      <c r="Z450" s="8"/>
      <c r="AA450" s="131"/>
      <c r="AB450" s="105"/>
      <c r="AC450" s="105"/>
      <c r="AD450" s="167" t="str">
        <f t="shared" si="35"/>
        <v/>
      </c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  <c r="HV450" s="11"/>
      <c r="HW450" s="11"/>
      <c r="HX450" s="11"/>
      <c r="HY450" s="11"/>
      <c r="HZ450" s="11"/>
      <c r="IA450" s="11"/>
      <c r="IB450" s="11"/>
      <c r="IC450" s="11"/>
      <c r="ID450" s="11"/>
      <c r="IE450" s="11"/>
      <c r="IF450" s="11"/>
      <c r="IG450" s="11"/>
      <c r="IH450" s="11"/>
      <c r="II450" s="11"/>
      <c r="IJ450" s="11"/>
      <c r="IK450" s="11"/>
      <c r="IL450" s="11"/>
      <c r="IM450" s="11"/>
      <c r="IN450" s="11"/>
      <c r="IO450" s="11"/>
      <c r="IP450" s="11"/>
      <c r="IQ450" s="11"/>
      <c r="IR450" s="11"/>
      <c r="IS450" s="11"/>
      <c r="IT450" s="11"/>
      <c r="IU450" s="11"/>
      <c r="IV450" s="11"/>
      <c r="IW450" s="11"/>
      <c r="IX450" s="11"/>
      <c r="IY450" s="11"/>
      <c r="IZ450" s="11"/>
      <c r="JA450" s="11"/>
      <c r="JB450" s="11"/>
      <c r="JC450" s="11"/>
      <c r="JD450" s="11"/>
      <c r="JE450" s="11"/>
      <c r="JF450" s="11"/>
      <c r="JG450" s="11"/>
      <c r="JH450" s="11"/>
      <c r="JI450" s="11"/>
      <c r="JJ450" s="11"/>
      <c r="JK450" s="11"/>
      <c r="JL450" s="11"/>
      <c r="JM450" s="11"/>
      <c r="JN450" s="11"/>
      <c r="JO450" s="11"/>
      <c r="JP450" s="11"/>
      <c r="JQ450" s="11"/>
      <c r="JR450" s="11"/>
      <c r="JS450" s="11"/>
      <c r="JT450" s="11"/>
      <c r="JU450" s="11"/>
      <c r="JV450" s="11"/>
      <c r="JW450" s="11"/>
      <c r="JX450" s="11"/>
      <c r="JY450" s="11"/>
      <c r="JZ450" s="11"/>
      <c r="KA450" s="11"/>
      <c r="KB450" s="11"/>
      <c r="KC450" s="11"/>
      <c r="KD450" s="11"/>
      <c r="KE450" s="11"/>
      <c r="KF450" s="11"/>
      <c r="KG450" s="11"/>
      <c r="KH450" s="11"/>
      <c r="KI450" s="11"/>
      <c r="KJ450" s="11"/>
      <c r="KK450" s="11"/>
      <c r="KL450" s="11"/>
      <c r="KM450" s="11"/>
      <c r="KN450" s="11"/>
      <c r="KO450" s="11"/>
      <c r="KP450" s="11"/>
      <c r="KQ450" s="11"/>
      <c r="KR450" s="11"/>
      <c r="KS450" s="11"/>
      <c r="KT450" s="11"/>
      <c r="KU450" s="11"/>
    </row>
    <row r="451" spans="1:307" ht="44.25" customHeight="1" x14ac:dyDescent="0.2">
      <c r="A451" s="160"/>
      <c r="B451" s="161"/>
      <c r="C451" s="162"/>
      <c r="D451" s="163"/>
      <c r="E451" s="201"/>
      <c r="F451" s="202"/>
      <c r="G451" s="164" t="str">
        <f t="shared" si="34"/>
        <v/>
      </c>
      <c r="H451" s="203"/>
      <c r="I451" s="204"/>
      <c r="J451" s="208"/>
      <c r="K451" s="206"/>
      <c r="L451" s="207"/>
      <c r="M451" s="165" t="str">
        <f t="shared" si="31"/>
        <v/>
      </c>
      <c r="N451" s="165" t="str">
        <f t="shared" si="32"/>
        <v/>
      </c>
      <c r="O451" s="210"/>
      <c r="P451" s="243"/>
      <c r="Q451" s="211"/>
      <c r="R451" s="212"/>
      <c r="S451" s="212"/>
      <c r="T451" s="212"/>
      <c r="U451" s="166"/>
      <c r="V451" s="17"/>
      <c r="W451" s="17" t="str">
        <f t="shared" si="33"/>
        <v/>
      </c>
      <c r="X451" s="8"/>
      <c r="Y451" s="8"/>
      <c r="Z451" s="8"/>
      <c r="AA451" s="131"/>
      <c r="AB451" s="105"/>
      <c r="AC451" s="105"/>
      <c r="AD451" s="167" t="str">
        <f t="shared" si="35"/>
        <v/>
      </c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  <c r="HV451" s="11"/>
      <c r="HW451" s="11"/>
      <c r="HX451" s="11"/>
      <c r="HY451" s="11"/>
      <c r="HZ451" s="11"/>
      <c r="IA451" s="11"/>
      <c r="IB451" s="11"/>
      <c r="IC451" s="11"/>
      <c r="ID451" s="11"/>
      <c r="IE451" s="11"/>
      <c r="IF451" s="11"/>
      <c r="IG451" s="11"/>
      <c r="IH451" s="11"/>
      <c r="II451" s="11"/>
      <c r="IJ451" s="11"/>
      <c r="IK451" s="11"/>
      <c r="IL451" s="11"/>
      <c r="IM451" s="11"/>
      <c r="IN451" s="11"/>
      <c r="IO451" s="11"/>
      <c r="IP451" s="11"/>
      <c r="IQ451" s="11"/>
      <c r="IR451" s="11"/>
      <c r="IS451" s="11"/>
      <c r="IT451" s="11"/>
      <c r="IU451" s="11"/>
      <c r="IV451" s="11"/>
      <c r="IW451" s="11"/>
      <c r="IX451" s="11"/>
      <c r="IY451" s="11"/>
      <c r="IZ451" s="11"/>
      <c r="JA451" s="11"/>
      <c r="JB451" s="11"/>
      <c r="JC451" s="11"/>
      <c r="JD451" s="11"/>
      <c r="JE451" s="11"/>
      <c r="JF451" s="11"/>
      <c r="JG451" s="11"/>
      <c r="JH451" s="11"/>
      <c r="JI451" s="11"/>
      <c r="JJ451" s="11"/>
      <c r="JK451" s="11"/>
      <c r="JL451" s="11"/>
      <c r="JM451" s="11"/>
      <c r="JN451" s="11"/>
      <c r="JO451" s="11"/>
      <c r="JP451" s="11"/>
      <c r="JQ451" s="11"/>
      <c r="JR451" s="11"/>
      <c r="JS451" s="11"/>
      <c r="JT451" s="11"/>
      <c r="JU451" s="11"/>
      <c r="JV451" s="11"/>
      <c r="JW451" s="11"/>
      <c r="JX451" s="11"/>
      <c r="JY451" s="11"/>
      <c r="JZ451" s="11"/>
      <c r="KA451" s="11"/>
      <c r="KB451" s="11"/>
      <c r="KC451" s="11"/>
      <c r="KD451" s="11"/>
      <c r="KE451" s="11"/>
      <c r="KF451" s="11"/>
      <c r="KG451" s="11"/>
      <c r="KH451" s="11"/>
      <c r="KI451" s="11"/>
      <c r="KJ451" s="11"/>
      <c r="KK451" s="11"/>
      <c r="KL451" s="11"/>
      <c r="KM451" s="11"/>
      <c r="KN451" s="11"/>
      <c r="KO451" s="11"/>
      <c r="KP451" s="11"/>
      <c r="KQ451" s="11"/>
      <c r="KR451" s="11"/>
      <c r="KS451" s="11"/>
      <c r="KT451" s="11"/>
      <c r="KU451" s="11"/>
    </row>
    <row r="452" spans="1:307" ht="44.25" customHeight="1" x14ac:dyDescent="0.2">
      <c r="A452" s="160"/>
      <c r="B452" s="161"/>
      <c r="C452" s="162"/>
      <c r="D452" s="163"/>
      <c r="E452" s="201"/>
      <c r="F452" s="202"/>
      <c r="G452" s="164" t="str">
        <f t="shared" si="34"/>
        <v/>
      </c>
      <c r="H452" s="203"/>
      <c r="I452" s="204"/>
      <c r="J452" s="208"/>
      <c r="K452" s="206"/>
      <c r="L452" s="207"/>
      <c r="M452" s="165" t="str">
        <f t="shared" si="31"/>
        <v/>
      </c>
      <c r="N452" s="165" t="str">
        <f t="shared" si="32"/>
        <v/>
      </c>
      <c r="O452" s="210"/>
      <c r="P452" s="243"/>
      <c r="Q452" s="211"/>
      <c r="R452" s="212"/>
      <c r="S452" s="212"/>
      <c r="T452" s="212"/>
      <c r="U452" s="166"/>
      <c r="V452" s="17"/>
      <c r="W452" s="17" t="str">
        <f t="shared" si="33"/>
        <v/>
      </c>
      <c r="X452" s="8"/>
      <c r="Y452" s="8"/>
      <c r="Z452" s="8"/>
      <c r="AA452" s="131"/>
      <c r="AB452" s="105"/>
      <c r="AC452" s="105"/>
      <c r="AD452" s="167" t="str">
        <f t="shared" si="35"/>
        <v/>
      </c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  <c r="HV452" s="11"/>
      <c r="HW452" s="11"/>
      <c r="HX452" s="11"/>
      <c r="HY452" s="11"/>
      <c r="HZ452" s="11"/>
      <c r="IA452" s="11"/>
      <c r="IB452" s="11"/>
      <c r="IC452" s="11"/>
      <c r="ID452" s="11"/>
      <c r="IE452" s="11"/>
      <c r="IF452" s="11"/>
      <c r="IG452" s="11"/>
      <c r="IH452" s="11"/>
      <c r="II452" s="11"/>
      <c r="IJ452" s="11"/>
      <c r="IK452" s="11"/>
      <c r="IL452" s="11"/>
      <c r="IM452" s="11"/>
      <c r="IN452" s="11"/>
      <c r="IO452" s="11"/>
      <c r="IP452" s="11"/>
      <c r="IQ452" s="11"/>
      <c r="IR452" s="11"/>
      <c r="IS452" s="11"/>
      <c r="IT452" s="11"/>
      <c r="IU452" s="11"/>
      <c r="IV452" s="11"/>
      <c r="IW452" s="11"/>
      <c r="IX452" s="11"/>
      <c r="IY452" s="11"/>
      <c r="IZ452" s="11"/>
      <c r="JA452" s="11"/>
      <c r="JB452" s="11"/>
      <c r="JC452" s="11"/>
      <c r="JD452" s="11"/>
      <c r="JE452" s="11"/>
      <c r="JF452" s="11"/>
      <c r="JG452" s="11"/>
      <c r="JH452" s="11"/>
      <c r="JI452" s="11"/>
      <c r="JJ452" s="11"/>
      <c r="JK452" s="11"/>
      <c r="JL452" s="11"/>
      <c r="JM452" s="11"/>
      <c r="JN452" s="11"/>
      <c r="JO452" s="11"/>
      <c r="JP452" s="11"/>
      <c r="JQ452" s="11"/>
      <c r="JR452" s="11"/>
      <c r="JS452" s="11"/>
      <c r="JT452" s="11"/>
      <c r="JU452" s="11"/>
      <c r="JV452" s="11"/>
      <c r="JW452" s="11"/>
      <c r="JX452" s="11"/>
      <c r="JY452" s="11"/>
      <c r="JZ452" s="11"/>
      <c r="KA452" s="11"/>
      <c r="KB452" s="11"/>
      <c r="KC452" s="11"/>
      <c r="KD452" s="11"/>
      <c r="KE452" s="11"/>
      <c r="KF452" s="11"/>
      <c r="KG452" s="11"/>
      <c r="KH452" s="11"/>
      <c r="KI452" s="11"/>
      <c r="KJ452" s="11"/>
      <c r="KK452" s="11"/>
      <c r="KL452" s="11"/>
      <c r="KM452" s="11"/>
      <c r="KN452" s="11"/>
      <c r="KO452" s="11"/>
      <c r="KP452" s="11"/>
      <c r="KQ452" s="11"/>
      <c r="KR452" s="11"/>
      <c r="KS452" s="11"/>
      <c r="KT452" s="11"/>
      <c r="KU452" s="11"/>
    </row>
    <row r="453" spans="1:307" ht="44.25" customHeight="1" x14ac:dyDescent="0.2">
      <c r="A453" s="160"/>
      <c r="B453" s="161"/>
      <c r="C453" s="162"/>
      <c r="D453" s="163"/>
      <c r="E453" s="201"/>
      <c r="F453" s="202"/>
      <c r="G453" s="164" t="str">
        <f t="shared" si="34"/>
        <v/>
      </c>
      <c r="H453" s="203"/>
      <c r="I453" s="204"/>
      <c r="J453" s="208"/>
      <c r="K453" s="206"/>
      <c r="L453" s="207"/>
      <c r="M453" s="165" t="str">
        <f t="shared" si="31"/>
        <v/>
      </c>
      <c r="N453" s="165" t="str">
        <f t="shared" si="32"/>
        <v/>
      </c>
      <c r="O453" s="210"/>
      <c r="P453" s="243"/>
      <c r="Q453" s="211"/>
      <c r="R453" s="212"/>
      <c r="S453" s="212"/>
      <c r="T453" s="212"/>
      <c r="U453" s="166"/>
      <c r="V453" s="17"/>
      <c r="W453" s="17" t="str">
        <f t="shared" si="33"/>
        <v/>
      </c>
      <c r="X453" s="8"/>
      <c r="Y453" s="8"/>
      <c r="Z453" s="8"/>
      <c r="AA453" s="131"/>
      <c r="AB453" s="105"/>
      <c r="AC453" s="105"/>
      <c r="AD453" s="167" t="str">
        <f t="shared" si="35"/>
        <v/>
      </c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  <c r="HV453" s="11"/>
      <c r="HW453" s="11"/>
      <c r="HX453" s="11"/>
      <c r="HY453" s="11"/>
      <c r="HZ453" s="11"/>
      <c r="IA453" s="11"/>
      <c r="IB453" s="11"/>
      <c r="IC453" s="11"/>
      <c r="ID453" s="11"/>
      <c r="IE453" s="11"/>
      <c r="IF453" s="11"/>
      <c r="IG453" s="11"/>
      <c r="IH453" s="11"/>
      <c r="II453" s="11"/>
      <c r="IJ453" s="11"/>
      <c r="IK453" s="11"/>
      <c r="IL453" s="11"/>
      <c r="IM453" s="11"/>
      <c r="IN453" s="11"/>
      <c r="IO453" s="11"/>
      <c r="IP453" s="11"/>
      <c r="IQ453" s="11"/>
      <c r="IR453" s="11"/>
      <c r="IS453" s="11"/>
      <c r="IT453" s="11"/>
      <c r="IU453" s="11"/>
      <c r="IV453" s="11"/>
      <c r="IW453" s="11"/>
      <c r="IX453" s="11"/>
      <c r="IY453" s="11"/>
      <c r="IZ453" s="11"/>
      <c r="JA453" s="11"/>
      <c r="JB453" s="11"/>
      <c r="JC453" s="11"/>
      <c r="JD453" s="11"/>
      <c r="JE453" s="11"/>
      <c r="JF453" s="11"/>
      <c r="JG453" s="11"/>
      <c r="JH453" s="11"/>
      <c r="JI453" s="11"/>
      <c r="JJ453" s="11"/>
      <c r="JK453" s="11"/>
      <c r="JL453" s="11"/>
      <c r="JM453" s="11"/>
      <c r="JN453" s="11"/>
      <c r="JO453" s="11"/>
      <c r="JP453" s="11"/>
      <c r="JQ453" s="11"/>
      <c r="JR453" s="11"/>
      <c r="JS453" s="11"/>
      <c r="JT453" s="11"/>
      <c r="JU453" s="11"/>
      <c r="JV453" s="11"/>
      <c r="JW453" s="11"/>
      <c r="JX453" s="11"/>
      <c r="JY453" s="11"/>
      <c r="JZ453" s="11"/>
      <c r="KA453" s="11"/>
      <c r="KB453" s="11"/>
      <c r="KC453" s="11"/>
      <c r="KD453" s="11"/>
      <c r="KE453" s="11"/>
      <c r="KF453" s="11"/>
      <c r="KG453" s="11"/>
      <c r="KH453" s="11"/>
      <c r="KI453" s="11"/>
      <c r="KJ453" s="11"/>
      <c r="KK453" s="11"/>
      <c r="KL453" s="11"/>
      <c r="KM453" s="11"/>
      <c r="KN453" s="11"/>
      <c r="KO453" s="11"/>
      <c r="KP453" s="11"/>
      <c r="KQ453" s="11"/>
      <c r="KR453" s="11"/>
      <c r="KS453" s="11"/>
      <c r="KT453" s="11"/>
      <c r="KU453" s="11"/>
    </row>
    <row r="454" spans="1:307" ht="44.25" customHeight="1" x14ac:dyDescent="0.2">
      <c r="A454" s="160"/>
      <c r="B454" s="161"/>
      <c r="C454" s="162"/>
      <c r="D454" s="163"/>
      <c r="E454" s="201"/>
      <c r="F454" s="202"/>
      <c r="G454" s="164" t="str">
        <f t="shared" si="34"/>
        <v/>
      </c>
      <c r="H454" s="203"/>
      <c r="I454" s="204"/>
      <c r="J454" s="208"/>
      <c r="K454" s="206"/>
      <c r="L454" s="207"/>
      <c r="M454" s="165" t="str">
        <f t="shared" si="31"/>
        <v/>
      </c>
      <c r="N454" s="165" t="str">
        <f t="shared" si="32"/>
        <v/>
      </c>
      <c r="O454" s="210"/>
      <c r="P454" s="243"/>
      <c r="Q454" s="211"/>
      <c r="R454" s="212"/>
      <c r="S454" s="212"/>
      <c r="T454" s="212"/>
      <c r="U454" s="166"/>
      <c r="V454" s="17"/>
      <c r="W454" s="17" t="str">
        <f t="shared" si="33"/>
        <v/>
      </c>
      <c r="X454" s="8"/>
      <c r="Y454" s="8"/>
      <c r="Z454" s="8"/>
      <c r="AA454" s="131"/>
      <c r="AB454" s="105"/>
      <c r="AC454" s="105"/>
      <c r="AD454" s="167" t="str">
        <f t="shared" si="35"/>
        <v/>
      </c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  <c r="HV454" s="11"/>
      <c r="HW454" s="11"/>
      <c r="HX454" s="11"/>
      <c r="HY454" s="11"/>
      <c r="HZ454" s="11"/>
      <c r="IA454" s="11"/>
      <c r="IB454" s="11"/>
      <c r="IC454" s="11"/>
      <c r="ID454" s="11"/>
      <c r="IE454" s="11"/>
      <c r="IF454" s="11"/>
      <c r="IG454" s="11"/>
      <c r="IH454" s="11"/>
      <c r="II454" s="11"/>
      <c r="IJ454" s="11"/>
      <c r="IK454" s="11"/>
      <c r="IL454" s="11"/>
      <c r="IM454" s="11"/>
      <c r="IN454" s="11"/>
      <c r="IO454" s="11"/>
      <c r="IP454" s="11"/>
      <c r="IQ454" s="11"/>
      <c r="IR454" s="11"/>
      <c r="IS454" s="11"/>
      <c r="IT454" s="11"/>
      <c r="IU454" s="11"/>
      <c r="IV454" s="11"/>
      <c r="IW454" s="11"/>
      <c r="IX454" s="11"/>
      <c r="IY454" s="11"/>
      <c r="IZ454" s="11"/>
      <c r="JA454" s="11"/>
      <c r="JB454" s="11"/>
      <c r="JC454" s="11"/>
      <c r="JD454" s="11"/>
      <c r="JE454" s="11"/>
      <c r="JF454" s="11"/>
      <c r="JG454" s="11"/>
      <c r="JH454" s="11"/>
      <c r="JI454" s="11"/>
      <c r="JJ454" s="11"/>
      <c r="JK454" s="11"/>
      <c r="JL454" s="11"/>
      <c r="JM454" s="11"/>
      <c r="JN454" s="11"/>
      <c r="JO454" s="11"/>
      <c r="JP454" s="11"/>
      <c r="JQ454" s="11"/>
      <c r="JR454" s="11"/>
      <c r="JS454" s="11"/>
      <c r="JT454" s="11"/>
      <c r="JU454" s="11"/>
      <c r="JV454" s="11"/>
      <c r="JW454" s="11"/>
      <c r="JX454" s="11"/>
      <c r="JY454" s="11"/>
      <c r="JZ454" s="11"/>
      <c r="KA454" s="11"/>
      <c r="KB454" s="11"/>
      <c r="KC454" s="11"/>
      <c r="KD454" s="11"/>
      <c r="KE454" s="11"/>
      <c r="KF454" s="11"/>
      <c r="KG454" s="11"/>
      <c r="KH454" s="11"/>
      <c r="KI454" s="11"/>
      <c r="KJ454" s="11"/>
      <c r="KK454" s="11"/>
      <c r="KL454" s="11"/>
      <c r="KM454" s="11"/>
      <c r="KN454" s="11"/>
      <c r="KO454" s="11"/>
      <c r="KP454" s="11"/>
      <c r="KQ454" s="11"/>
      <c r="KR454" s="11"/>
      <c r="KS454" s="11"/>
      <c r="KT454" s="11"/>
      <c r="KU454" s="11"/>
    </row>
    <row r="455" spans="1:307" ht="44.25" customHeight="1" x14ac:dyDescent="0.2">
      <c r="A455" s="160"/>
      <c r="B455" s="161"/>
      <c r="C455" s="162"/>
      <c r="D455" s="163"/>
      <c r="E455" s="201"/>
      <c r="F455" s="202"/>
      <c r="G455" s="164" t="str">
        <f t="shared" si="34"/>
        <v/>
      </c>
      <c r="H455" s="203"/>
      <c r="I455" s="204"/>
      <c r="J455" s="208"/>
      <c r="K455" s="206"/>
      <c r="L455" s="207"/>
      <c r="M455" s="165" t="str">
        <f t="shared" si="31"/>
        <v/>
      </c>
      <c r="N455" s="165" t="str">
        <f t="shared" si="32"/>
        <v/>
      </c>
      <c r="O455" s="210"/>
      <c r="P455" s="243"/>
      <c r="Q455" s="211"/>
      <c r="R455" s="212"/>
      <c r="S455" s="212"/>
      <c r="T455" s="212"/>
      <c r="U455" s="166"/>
      <c r="V455" s="17"/>
      <c r="W455" s="17" t="str">
        <f t="shared" si="33"/>
        <v/>
      </c>
      <c r="X455" s="8"/>
      <c r="Y455" s="8"/>
      <c r="Z455" s="8"/>
      <c r="AA455" s="131"/>
      <c r="AB455" s="105"/>
      <c r="AC455" s="105"/>
      <c r="AD455" s="167" t="str">
        <f t="shared" si="35"/>
        <v/>
      </c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  <c r="HV455" s="11"/>
      <c r="HW455" s="11"/>
      <c r="HX455" s="11"/>
      <c r="HY455" s="11"/>
      <c r="HZ455" s="11"/>
      <c r="IA455" s="11"/>
      <c r="IB455" s="11"/>
      <c r="IC455" s="11"/>
      <c r="ID455" s="11"/>
      <c r="IE455" s="11"/>
      <c r="IF455" s="11"/>
      <c r="IG455" s="11"/>
      <c r="IH455" s="11"/>
      <c r="II455" s="11"/>
      <c r="IJ455" s="11"/>
      <c r="IK455" s="11"/>
      <c r="IL455" s="11"/>
      <c r="IM455" s="11"/>
      <c r="IN455" s="11"/>
      <c r="IO455" s="11"/>
      <c r="IP455" s="11"/>
      <c r="IQ455" s="11"/>
      <c r="IR455" s="11"/>
      <c r="IS455" s="11"/>
      <c r="IT455" s="11"/>
      <c r="IU455" s="11"/>
      <c r="IV455" s="11"/>
      <c r="IW455" s="11"/>
      <c r="IX455" s="11"/>
      <c r="IY455" s="11"/>
      <c r="IZ455" s="11"/>
      <c r="JA455" s="11"/>
      <c r="JB455" s="11"/>
      <c r="JC455" s="11"/>
      <c r="JD455" s="11"/>
      <c r="JE455" s="11"/>
      <c r="JF455" s="11"/>
      <c r="JG455" s="11"/>
      <c r="JH455" s="11"/>
      <c r="JI455" s="11"/>
      <c r="JJ455" s="11"/>
      <c r="JK455" s="11"/>
      <c r="JL455" s="11"/>
      <c r="JM455" s="11"/>
      <c r="JN455" s="11"/>
      <c r="JO455" s="11"/>
      <c r="JP455" s="11"/>
      <c r="JQ455" s="11"/>
      <c r="JR455" s="11"/>
      <c r="JS455" s="11"/>
      <c r="JT455" s="11"/>
      <c r="JU455" s="11"/>
      <c r="JV455" s="11"/>
      <c r="JW455" s="11"/>
      <c r="JX455" s="11"/>
      <c r="JY455" s="11"/>
      <c r="JZ455" s="11"/>
      <c r="KA455" s="11"/>
      <c r="KB455" s="11"/>
      <c r="KC455" s="11"/>
      <c r="KD455" s="11"/>
      <c r="KE455" s="11"/>
      <c r="KF455" s="11"/>
      <c r="KG455" s="11"/>
      <c r="KH455" s="11"/>
      <c r="KI455" s="11"/>
      <c r="KJ455" s="11"/>
      <c r="KK455" s="11"/>
      <c r="KL455" s="11"/>
      <c r="KM455" s="11"/>
      <c r="KN455" s="11"/>
      <c r="KO455" s="11"/>
      <c r="KP455" s="11"/>
      <c r="KQ455" s="11"/>
      <c r="KR455" s="11"/>
      <c r="KS455" s="11"/>
      <c r="KT455" s="11"/>
      <c r="KU455" s="11"/>
    </row>
    <row r="456" spans="1:307" ht="44.25" customHeight="1" x14ac:dyDescent="0.2">
      <c r="A456" s="160"/>
      <c r="B456" s="161"/>
      <c r="C456" s="162"/>
      <c r="D456" s="163"/>
      <c r="E456" s="201"/>
      <c r="F456" s="202"/>
      <c r="G456" s="164" t="str">
        <f t="shared" si="34"/>
        <v/>
      </c>
      <c r="H456" s="203"/>
      <c r="I456" s="204"/>
      <c r="J456" s="208"/>
      <c r="K456" s="206"/>
      <c r="L456" s="207"/>
      <c r="M456" s="165" t="str">
        <f t="shared" si="31"/>
        <v/>
      </c>
      <c r="N456" s="165" t="str">
        <f t="shared" si="32"/>
        <v/>
      </c>
      <c r="O456" s="210"/>
      <c r="P456" s="243"/>
      <c r="Q456" s="211"/>
      <c r="R456" s="212"/>
      <c r="S456" s="212"/>
      <c r="T456" s="212"/>
      <c r="U456" s="166"/>
      <c r="V456" s="17"/>
      <c r="W456" s="17" t="str">
        <f t="shared" si="33"/>
        <v/>
      </c>
      <c r="X456" s="8"/>
      <c r="Y456" s="8"/>
      <c r="Z456" s="8"/>
      <c r="AA456" s="131"/>
      <c r="AB456" s="105"/>
      <c r="AC456" s="105"/>
      <c r="AD456" s="167" t="str">
        <f t="shared" si="35"/>
        <v/>
      </c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  <c r="IE456" s="11"/>
      <c r="IF456" s="11"/>
      <c r="IG456" s="11"/>
      <c r="IH456" s="11"/>
      <c r="II456" s="11"/>
      <c r="IJ456" s="11"/>
      <c r="IK456" s="11"/>
      <c r="IL456" s="11"/>
      <c r="IM456" s="11"/>
      <c r="IN456" s="11"/>
      <c r="IO456" s="11"/>
      <c r="IP456" s="11"/>
      <c r="IQ456" s="11"/>
      <c r="IR456" s="11"/>
      <c r="IS456" s="11"/>
      <c r="IT456" s="11"/>
      <c r="IU456" s="11"/>
      <c r="IV456" s="11"/>
      <c r="IW456" s="11"/>
      <c r="IX456" s="11"/>
      <c r="IY456" s="11"/>
      <c r="IZ456" s="11"/>
      <c r="JA456" s="11"/>
      <c r="JB456" s="11"/>
      <c r="JC456" s="11"/>
      <c r="JD456" s="11"/>
      <c r="JE456" s="11"/>
      <c r="JF456" s="11"/>
      <c r="JG456" s="11"/>
      <c r="JH456" s="11"/>
      <c r="JI456" s="11"/>
      <c r="JJ456" s="11"/>
      <c r="JK456" s="11"/>
      <c r="JL456" s="11"/>
      <c r="JM456" s="11"/>
      <c r="JN456" s="11"/>
      <c r="JO456" s="11"/>
      <c r="JP456" s="11"/>
      <c r="JQ456" s="11"/>
      <c r="JR456" s="11"/>
      <c r="JS456" s="11"/>
      <c r="JT456" s="11"/>
      <c r="JU456" s="11"/>
      <c r="JV456" s="11"/>
      <c r="JW456" s="11"/>
      <c r="JX456" s="11"/>
      <c r="JY456" s="11"/>
      <c r="JZ456" s="11"/>
      <c r="KA456" s="11"/>
      <c r="KB456" s="11"/>
      <c r="KC456" s="11"/>
      <c r="KD456" s="11"/>
      <c r="KE456" s="11"/>
      <c r="KF456" s="11"/>
      <c r="KG456" s="11"/>
      <c r="KH456" s="11"/>
      <c r="KI456" s="11"/>
      <c r="KJ456" s="11"/>
      <c r="KK456" s="11"/>
      <c r="KL456" s="11"/>
      <c r="KM456" s="11"/>
      <c r="KN456" s="11"/>
      <c r="KO456" s="11"/>
      <c r="KP456" s="11"/>
      <c r="KQ456" s="11"/>
      <c r="KR456" s="11"/>
      <c r="KS456" s="11"/>
      <c r="KT456" s="11"/>
      <c r="KU456" s="11"/>
    </row>
    <row r="457" spans="1:307" ht="44.25" customHeight="1" x14ac:dyDescent="0.2">
      <c r="A457" s="160"/>
      <c r="B457" s="161"/>
      <c r="C457" s="162"/>
      <c r="D457" s="163"/>
      <c r="E457" s="201"/>
      <c r="F457" s="202"/>
      <c r="G457" s="164" t="str">
        <f t="shared" si="34"/>
        <v/>
      </c>
      <c r="H457" s="203"/>
      <c r="I457" s="204"/>
      <c r="J457" s="208"/>
      <c r="K457" s="206"/>
      <c r="L457" s="207"/>
      <c r="M457" s="165" t="str">
        <f t="shared" si="31"/>
        <v/>
      </c>
      <c r="N457" s="165" t="str">
        <f t="shared" si="32"/>
        <v/>
      </c>
      <c r="O457" s="210"/>
      <c r="P457" s="243"/>
      <c r="Q457" s="211"/>
      <c r="R457" s="212"/>
      <c r="S457" s="212"/>
      <c r="T457" s="212"/>
      <c r="U457" s="166"/>
      <c r="V457" s="17"/>
      <c r="W457" s="17" t="str">
        <f t="shared" si="33"/>
        <v/>
      </c>
      <c r="X457" s="8"/>
      <c r="Y457" s="8"/>
      <c r="Z457" s="8"/>
      <c r="AA457" s="131"/>
      <c r="AB457" s="105"/>
      <c r="AC457" s="105"/>
      <c r="AD457" s="167" t="str">
        <f t="shared" si="35"/>
        <v/>
      </c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  <c r="HV457" s="11"/>
      <c r="HW457" s="11"/>
      <c r="HX457" s="11"/>
      <c r="HY457" s="11"/>
      <c r="HZ457" s="11"/>
      <c r="IA457" s="11"/>
      <c r="IB457" s="11"/>
      <c r="IC457" s="11"/>
      <c r="ID457" s="11"/>
      <c r="IE457" s="11"/>
      <c r="IF457" s="11"/>
      <c r="IG457" s="11"/>
      <c r="IH457" s="11"/>
      <c r="II457" s="11"/>
      <c r="IJ457" s="11"/>
      <c r="IK457" s="11"/>
      <c r="IL457" s="11"/>
      <c r="IM457" s="11"/>
      <c r="IN457" s="11"/>
      <c r="IO457" s="11"/>
      <c r="IP457" s="11"/>
      <c r="IQ457" s="11"/>
      <c r="IR457" s="11"/>
      <c r="IS457" s="11"/>
      <c r="IT457" s="11"/>
      <c r="IU457" s="11"/>
      <c r="IV457" s="11"/>
      <c r="IW457" s="11"/>
      <c r="IX457" s="11"/>
      <c r="IY457" s="11"/>
      <c r="IZ457" s="11"/>
      <c r="JA457" s="11"/>
      <c r="JB457" s="11"/>
      <c r="JC457" s="11"/>
      <c r="JD457" s="11"/>
      <c r="JE457" s="11"/>
      <c r="JF457" s="11"/>
      <c r="JG457" s="11"/>
      <c r="JH457" s="11"/>
      <c r="JI457" s="11"/>
      <c r="JJ457" s="11"/>
      <c r="JK457" s="11"/>
      <c r="JL457" s="11"/>
      <c r="JM457" s="11"/>
      <c r="JN457" s="11"/>
      <c r="JO457" s="11"/>
      <c r="JP457" s="11"/>
      <c r="JQ457" s="11"/>
      <c r="JR457" s="11"/>
      <c r="JS457" s="11"/>
      <c r="JT457" s="11"/>
      <c r="JU457" s="11"/>
      <c r="JV457" s="11"/>
      <c r="JW457" s="11"/>
      <c r="JX457" s="11"/>
      <c r="JY457" s="11"/>
      <c r="JZ457" s="11"/>
      <c r="KA457" s="11"/>
      <c r="KB457" s="11"/>
      <c r="KC457" s="11"/>
      <c r="KD457" s="11"/>
      <c r="KE457" s="11"/>
      <c r="KF457" s="11"/>
      <c r="KG457" s="11"/>
      <c r="KH457" s="11"/>
      <c r="KI457" s="11"/>
      <c r="KJ457" s="11"/>
      <c r="KK457" s="11"/>
      <c r="KL457" s="11"/>
      <c r="KM457" s="11"/>
      <c r="KN457" s="11"/>
      <c r="KO457" s="11"/>
      <c r="KP457" s="11"/>
      <c r="KQ457" s="11"/>
      <c r="KR457" s="11"/>
      <c r="KS457" s="11"/>
      <c r="KT457" s="11"/>
      <c r="KU457" s="11"/>
    </row>
    <row r="458" spans="1:307" ht="44.25" customHeight="1" x14ac:dyDescent="0.2">
      <c r="A458" s="160"/>
      <c r="B458" s="161"/>
      <c r="C458" s="162"/>
      <c r="D458" s="163"/>
      <c r="E458" s="201"/>
      <c r="F458" s="202"/>
      <c r="G458" s="164" t="str">
        <f t="shared" si="34"/>
        <v/>
      </c>
      <c r="H458" s="203"/>
      <c r="I458" s="204"/>
      <c r="J458" s="208"/>
      <c r="K458" s="206"/>
      <c r="L458" s="207"/>
      <c r="M458" s="165" t="str">
        <f t="shared" si="31"/>
        <v/>
      </c>
      <c r="N458" s="165" t="str">
        <f t="shared" si="32"/>
        <v/>
      </c>
      <c r="O458" s="210"/>
      <c r="P458" s="243"/>
      <c r="Q458" s="211"/>
      <c r="R458" s="212"/>
      <c r="S458" s="212"/>
      <c r="T458" s="212"/>
      <c r="U458" s="166"/>
      <c r="V458" s="17"/>
      <c r="W458" s="17" t="str">
        <f t="shared" si="33"/>
        <v/>
      </c>
      <c r="X458" s="8"/>
      <c r="Y458" s="8"/>
      <c r="Z458" s="8"/>
      <c r="AA458" s="131"/>
      <c r="AB458" s="105"/>
      <c r="AC458" s="105"/>
      <c r="AD458" s="167" t="str">
        <f t="shared" si="35"/>
        <v/>
      </c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  <c r="HV458" s="11"/>
      <c r="HW458" s="11"/>
      <c r="HX458" s="11"/>
      <c r="HY458" s="11"/>
      <c r="HZ458" s="11"/>
      <c r="IA458" s="11"/>
      <c r="IB458" s="11"/>
      <c r="IC458" s="11"/>
      <c r="ID458" s="11"/>
      <c r="IE458" s="11"/>
      <c r="IF458" s="11"/>
      <c r="IG458" s="11"/>
      <c r="IH458" s="11"/>
      <c r="II458" s="11"/>
      <c r="IJ458" s="11"/>
      <c r="IK458" s="11"/>
      <c r="IL458" s="11"/>
      <c r="IM458" s="11"/>
      <c r="IN458" s="11"/>
      <c r="IO458" s="11"/>
      <c r="IP458" s="11"/>
      <c r="IQ458" s="11"/>
      <c r="IR458" s="11"/>
      <c r="IS458" s="11"/>
      <c r="IT458" s="11"/>
      <c r="IU458" s="11"/>
      <c r="IV458" s="11"/>
      <c r="IW458" s="11"/>
      <c r="IX458" s="11"/>
      <c r="IY458" s="11"/>
      <c r="IZ458" s="11"/>
      <c r="JA458" s="11"/>
      <c r="JB458" s="11"/>
      <c r="JC458" s="11"/>
      <c r="JD458" s="11"/>
      <c r="JE458" s="11"/>
      <c r="JF458" s="11"/>
      <c r="JG458" s="11"/>
      <c r="JH458" s="11"/>
      <c r="JI458" s="11"/>
      <c r="JJ458" s="11"/>
      <c r="JK458" s="11"/>
      <c r="JL458" s="11"/>
      <c r="JM458" s="11"/>
      <c r="JN458" s="11"/>
      <c r="JO458" s="11"/>
      <c r="JP458" s="11"/>
      <c r="JQ458" s="11"/>
      <c r="JR458" s="11"/>
      <c r="JS458" s="11"/>
      <c r="JT458" s="11"/>
      <c r="JU458" s="11"/>
      <c r="JV458" s="11"/>
      <c r="JW458" s="11"/>
      <c r="JX458" s="11"/>
      <c r="JY458" s="11"/>
      <c r="JZ458" s="11"/>
      <c r="KA458" s="11"/>
      <c r="KB458" s="11"/>
      <c r="KC458" s="11"/>
      <c r="KD458" s="11"/>
      <c r="KE458" s="11"/>
      <c r="KF458" s="11"/>
      <c r="KG458" s="11"/>
      <c r="KH458" s="11"/>
      <c r="KI458" s="11"/>
      <c r="KJ458" s="11"/>
      <c r="KK458" s="11"/>
      <c r="KL458" s="11"/>
      <c r="KM458" s="11"/>
      <c r="KN458" s="11"/>
      <c r="KO458" s="11"/>
      <c r="KP458" s="11"/>
      <c r="KQ458" s="11"/>
      <c r="KR458" s="11"/>
      <c r="KS458" s="11"/>
      <c r="KT458" s="11"/>
      <c r="KU458" s="11"/>
    </row>
    <row r="459" spans="1:307" ht="44.25" customHeight="1" x14ac:dyDescent="0.2">
      <c r="A459" s="160"/>
      <c r="B459" s="161"/>
      <c r="C459" s="162"/>
      <c r="D459" s="163"/>
      <c r="E459" s="201"/>
      <c r="F459" s="202"/>
      <c r="G459" s="164" t="str">
        <f t="shared" si="34"/>
        <v/>
      </c>
      <c r="H459" s="203"/>
      <c r="I459" s="204"/>
      <c r="J459" s="208"/>
      <c r="K459" s="206"/>
      <c r="L459" s="207"/>
      <c r="M459" s="165" t="str">
        <f t="shared" si="31"/>
        <v/>
      </c>
      <c r="N459" s="165" t="str">
        <f t="shared" si="32"/>
        <v/>
      </c>
      <c r="O459" s="210"/>
      <c r="P459" s="243"/>
      <c r="Q459" s="211"/>
      <c r="R459" s="212"/>
      <c r="S459" s="212"/>
      <c r="T459" s="212"/>
      <c r="U459" s="166"/>
      <c r="V459" s="17"/>
      <c r="W459" s="17" t="str">
        <f t="shared" si="33"/>
        <v/>
      </c>
      <c r="X459" s="8"/>
      <c r="Y459" s="8"/>
      <c r="Z459" s="8"/>
      <c r="AA459" s="131"/>
      <c r="AB459" s="105"/>
      <c r="AC459" s="105"/>
      <c r="AD459" s="167" t="str">
        <f t="shared" si="35"/>
        <v/>
      </c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  <c r="HV459" s="11"/>
      <c r="HW459" s="11"/>
      <c r="HX459" s="11"/>
      <c r="HY459" s="11"/>
      <c r="HZ459" s="11"/>
      <c r="IA459" s="11"/>
      <c r="IB459" s="11"/>
      <c r="IC459" s="11"/>
      <c r="ID459" s="11"/>
      <c r="IE459" s="11"/>
      <c r="IF459" s="11"/>
      <c r="IG459" s="11"/>
      <c r="IH459" s="11"/>
      <c r="II459" s="11"/>
      <c r="IJ459" s="11"/>
      <c r="IK459" s="11"/>
      <c r="IL459" s="11"/>
      <c r="IM459" s="11"/>
      <c r="IN459" s="11"/>
      <c r="IO459" s="11"/>
      <c r="IP459" s="11"/>
      <c r="IQ459" s="11"/>
      <c r="IR459" s="11"/>
      <c r="IS459" s="11"/>
      <c r="IT459" s="11"/>
      <c r="IU459" s="11"/>
      <c r="IV459" s="11"/>
      <c r="IW459" s="11"/>
      <c r="IX459" s="11"/>
      <c r="IY459" s="11"/>
      <c r="IZ459" s="11"/>
      <c r="JA459" s="11"/>
      <c r="JB459" s="11"/>
      <c r="JC459" s="11"/>
      <c r="JD459" s="11"/>
      <c r="JE459" s="11"/>
      <c r="JF459" s="11"/>
      <c r="JG459" s="11"/>
      <c r="JH459" s="11"/>
      <c r="JI459" s="11"/>
      <c r="JJ459" s="11"/>
      <c r="JK459" s="11"/>
      <c r="JL459" s="11"/>
      <c r="JM459" s="11"/>
      <c r="JN459" s="11"/>
      <c r="JO459" s="11"/>
      <c r="JP459" s="11"/>
      <c r="JQ459" s="11"/>
      <c r="JR459" s="11"/>
      <c r="JS459" s="11"/>
      <c r="JT459" s="11"/>
      <c r="JU459" s="11"/>
      <c r="JV459" s="11"/>
      <c r="JW459" s="11"/>
      <c r="JX459" s="11"/>
      <c r="JY459" s="11"/>
      <c r="JZ459" s="11"/>
      <c r="KA459" s="11"/>
      <c r="KB459" s="11"/>
      <c r="KC459" s="11"/>
      <c r="KD459" s="11"/>
      <c r="KE459" s="11"/>
      <c r="KF459" s="11"/>
      <c r="KG459" s="11"/>
      <c r="KH459" s="11"/>
      <c r="KI459" s="11"/>
      <c r="KJ459" s="11"/>
      <c r="KK459" s="11"/>
      <c r="KL459" s="11"/>
      <c r="KM459" s="11"/>
      <c r="KN459" s="11"/>
      <c r="KO459" s="11"/>
      <c r="KP459" s="11"/>
      <c r="KQ459" s="11"/>
      <c r="KR459" s="11"/>
      <c r="KS459" s="11"/>
      <c r="KT459" s="11"/>
      <c r="KU459" s="11"/>
    </row>
    <row r="460" spans="1:307" ht="44.25" customHeight="1" x14ac:dyDescent="0.2">
      <c r="A460" s="160"/>
      <c r="B460" s="161"/>
      <c r="C460" s="162"/>
      <c r="D460" s="163"/>
      <c r="E460" s="201"/>
      <c r="F460" s="202"/>
      <c r="G460" s="164" t="str">
        <f t="shared" si="34"/>
        <v/>
      </c>
      <c r="H460" s="203"/>
      <c r="I460" s="204"/>
      <c r="J460" s="208"/>
      <c r="K460" s="206"/>
      <c r="L460" s="207"/>
      <c r="M460" s="165" t="str">
        <f t="shared" si="31"/>
        <v/>
      </c>
      <c r="N460" s="165" t="str">
        <f t="shared" si="32"/>
        <v/>
      </c>
      <c r="O460" s="210"/>
      <c r="P460" s="243"/>
      <c r="Q460" s="211"/>
      <c r="R460" s="212"/>
      <c r="S460" s="212"/>
      <c r="T460" s="212"/>
      <c r="U460" s="166"/>
      <c r="V460" s="17"/>
      <c r="W460" s="17" t="str">
        <f t="shared" si="33"/>
        <v/>
      </c>
      <c r="X460" s="8"/>
      <c r="Y460" s="8"/>
      <c r="Z460" s="8"/>
      <c r="AA460" s="131"/>
      <c r="AB460" s="105"/>
      <c r="AC460" s="105"/>
      <c r="AD460" s="167" t="str">
        <f t="shared" si="35"/>
        <v/>
      </c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  <c r="HV460" s="11"/>
      <c r="HW460" s="11"/>
      <c r="HX460" s="11"/>
      <c r="HY460" s="11"/>
      <c r="HZ460" s="11"/>
      <c r="IA460" s="11"/>
      <c r="IB460" s="11"/>
      <c r="IC460" s="11"/>
      <c r="ID460" s="11"/>
      <c r="IE460" s="11"/>
      <c r="IF460" s="11"/>
      <c r="IG460" s="11"/>
      <c r="IH460" s="11"/>
      <c r="II460" s="11"/>
      <c r="IJ460" s="11"/>
      <c r="IK460" s="11"/>
      <c r="IL460" s="11"/>
      <c r="IM460" s="11"/>
      <c r="IN460" s="11"/>
      <c r="IO460" s="11"/>
      <c r="IP460" s="11"/>
      <c r="IQ460" s="11"/>
      <c r="IR460" s="11"/>
      <c r="IS460" s="11"/>
      <c r="IT460" s="11"/>
      <c r="IU460" s="11"/>
      <c r="IV460" s="11"/>
      <c r="IW460" s="11"/>
      <c r="IX460" s="11"/>
      <c r="IY460" s="11"/>
      <c r="IZ460" s="11"/>
      <c r="JA460" s="11"/>
      <c r="JB460" s="11"/>
      <c r="JC460" s="11"/>
      <c r="JD460" s="11"/>
      <c r="JE460" s="11"/>
      <c r="JF460" s="11"/>
      <c r="JG460" s="11"/>
      <c r="JH460" s="11"/>
      <c r="JI460" s="11"/>
      <c r="JJ460" s="11"/>
      <c r="JK460" s="11"/>
      <c r="JL460" s="11"/>
      <c r="JM460" s="11"/>
      <c r="JN460" s="11"/>
      <c r="JO460" s="11"/>
      <c r="JP460" s="11"/>
      <c r="JQ460" s="11"/>
      <c r="JR460" s="11"/>
      <c r="JS460" s="11"/>
      <c r="JT460" s="11"/>
      <c r="JU460" s="11"/>
      <c r="JV460" s="11"/>
      <c r="JW460" s="11"/>
      <c r="JX460" s="11"/>
      <c r="JY460" s="11"/>
      <c r="JZ460" s="11"/>
      <c r="KA460" s="11"/>
      <c r="KB460" s="11"/>
      <c r="KC460" s="11"/>
      <c r="KD460" s="11"/>
      <c r="KE460" s="11"/>
      <c r="KF460" s="11"/>
      <c r="KG460" s="11"/>
      <c r="KH460" s="11"/>
      <c r="KI460" s="11"/>
      <c r="KJ460" s="11"/>
      <c r="KK460" s="11"/>
      <c r="KL460" s="11"/>
      <c r="KM460" s="11"/>
      <c r="KN460" s="11"/>
      <c r="KO460" s="11"/>
      <c r="KP460" s="11"/>
      <c r="KQ460" s="11"/>
      <c r="KR460" s="11"/>
      <c r="KS460" s="11"/>
      <c r="KT460" s="11"/>
      <c r="KU460" s="11"/>
    </row>
    <row r="461" spans="1:307" ht="44.25" customHeight="1" x14ac:dyDescent="0.2">
      <c r="A461" s="160"/>
      <c r="B461" s="161"/>
      <c r="C461" s="162"/>
      <c r="D461" s="163"/>
      <c r="E461" s="201"/>
      <c r="F461" s="202"/>
      <c r="G461" s="164" t="str">
        <f t="shared" si="34"/>
        <v/>
      </c>
      <c r="H461" s="203"/>
      <c r="I461" s="204"/>
      <c r="J461" s="208"/>
      <c r="K461" s="206"/>
      <c r="L461" s="207"/>
      <c r="M461" s="165" t="str">
        <f t="shared" si="31"/>
        <v/>
      </c>
      <c r="N461" s="165" t="str">
        <f t="shared" si="32"/>
        <v/>
      </c>
      <c r="O461" s="210"/>
      <c r="P461" s="243"/>
      <c r="Q461" s="211"/>
      <c r="R461" s="212"/>
      <c r="S461" s="212"/>
      <c r="T461" s="212"/>
      <c r="U461" s="166"/>
      <c r="V461" s="17"/>
      <c r="W461" s="17" t="str">
        <f t="shared" si="33"/>
        <v/>
      </c>
      <c r="X461" s="8"/>
      <c r="Y461" s="8"/>
      <c r="Z461" s="8"/>
      <c r="AA461" s="131"/>
      <c r="AB461" s="105"/>
      <c r="AC461" s="105"/>
      <c r="AD461" s="167" t="str">
        <f t="shared" si="35"/>
        <v/>
      </c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  <c r="HV461" s="11"/>
      <c r="HW461" s="11"/>
      <c r="HX461" s="11"/>
      <c r="HY461" s="11"/>
      <c r="HZ461" s="11"/>
      <c r="IA461" s="11"/>
      <c r="IB461" s="11"/>
      <c r="IC461" s="11"/>
      <c r="ID461" s="11"/>
      <c r="IE461" s="11"/>
      <c r="IF461" s="11"/>
      <c r="IG461" s="11"/>
      <c r="IH461" s="11"/>
      <c r="II461" s="11"/>
      <c r="IJ461" s="11"/>
      <c r="IK461" s="11"/>
      <c r="IL461" s="11"/>
      <c r="IM461" s="11"/>
      <c r="IN461" s="11"/>
      <c r="IO461" s="11"/>
      <c r="IP461" s="11"/>
      <c r="IQ461" s="11"/>
      <c r="IR461" s="11"/>
      <c r="IS461" s="11"/>
      <c r="IT461" s="11"/>
      <c r="IU461" s="11"/>
      <c r="IV461" s="11"/>
      <c r="IW461" s="11"/>
      <c r="IX461" s="11"/>
      <c r="IY461" s="11"/>
      <c r="IZ461" s="11"/>
      <c r="JA461" s="11"/>
      <c r="JB461" s="11"/>
      <c r="JC461" s="11"/>
      <c r="JD461" s="11"/>
      <c r="JE461" s="11"/>
      <c r="JF461" s="11"/>
      <c r="JG461" s="11"/>
      <c r="JH461" s="11"/>
      <c r="JI461" s="11"/>
      <c r="JJ461" s="11"/>
      <c r="JK461" s="11"/>
      <c r="JL461" s="11"/>
      <c r="JM461" s="11"/>
      <c r="JN461" s="11"/>
      <c r="JO461" s="11"/>
      <c r="JP461" s="11"/>
      <c r="JQ461" s="11"/>
      <c r="JR461" s="11"/>
      <c r="JS461" s="11"/>
      <c r="JT461" s="11"/>
      <c r="JU461" s="11"/>
      <c r="JV461" s="11"/>
      <c r="JW461" s="11"/>
      <c r="JX461" s="11"/>
      <c r="JY461" s="11"/>
      <c r="JZ461" s="11"/>
      <c r="KA461" s="11"/>
      <c r="KB461" s="11"/>
      <c r="KC461" s="11"/>
      <c r="KD461" s="11"/>
      <c r="KE461" s="11"/>
      <c r="KF461" s="11"/>
      <c r="KG461" s="11"/>
      <c r="KH461" s="11"/>
      <c r="KI461" s="11"/>
      <c r="KJ461" s="11"/>
      <c r="KK461" s="11"/>
      <c r="KL461" s="11"/>
      <c r="KM461" s="11"/>
      <c r="KN461" s="11"/>
      <c r="KO461" s="11"/>
      <c r="KP461" s="11"/>
      <c r="KQ461" s="11"/>
      <c r="KR461" s="11"/>
      <c r="KS461" s="11"/>
      <c r="KT461" s="11"/>
      <c r="KU461" s="11"/>
    </row>
    <row r="462" spans="1:307" ht="44.25" customHeight="1" x14ac:dyDescent="0.2">
      <c r="A462" s="160"/>
      <c r="B462" s="161"/>
      <c r="C462" s="162"/>
      <c r="D462" s="163"/>
      <c r="E462" s="201"/>
      <c r="F462" s="202"/>
      <c r="G462" s="164" t="str">
        <f t="shared" si="34"/>
        <v/>
      </c>
      <c r="H462" s="203"/>
      <c r="I462" s="204"/>
      <c r="J462" s="208"/>
      <c r="K462" s="206"/>
      <c r="L462" s="207"/>
      <c r="M462" s="165" t="str">
        <f t="shared" si="31"/>
        <v/>
      </c>
      <c r="N462" s="165" t="str">
        <f t="shared" si="32"/>
        <v/>
      </c>
      <c r="O462" s="210"/>
      <c r="P462" s="243"/>
      <c r="Q462" s="211"/>
      <c r="R462" s="212"/>
      <c r="S462" s="212"/>
      <c r="T462" s="212"/>
      <c r="U462" s="166"/>
      <c r="V462" s="17"/>
      <c r="W462" s="17" t="str">
        <f t="shared" si="33"/>
        <v/>
      </c>
      <c r="X462" s="8"/>
      <c r="Y462" s="8"/>
      <c r="Z462" s="8"/>
      <c r="AA462" s="131"/>
      <c r="AB462" s="105"/>
      <c r="AC462" s="105"/>
      <c r="AD462" s="167" t="str">
        <f t="shared" si="35"/>
        <v/>
      </c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  <c r="HV462" s="11"/>
      <c r="HW462" s="11"/>
      <c r="HX462" s="11"/>
      <c r="HY462" s="11"/>
      <c r="HZ462" s="11"/>
      <c r="IA462" s="11"/>
      <c r="IB462" s="11"/>
      <c r="IC462" s="11"/>
      <c r="ID462" s="11"/>
      <c r="IE462" s="11"/>
      <c r="IF462" s="11"/>
      <c r="IG462" s="11"/>
      <c r="IH462" s="11"/>
      <c r="II462" s="11"/>
      <c r="IJ462" s="11"/>
      <c r="IK462" s="11"/>
      <c r="IL462" s="11"/>
      <c r="IM462" s="11"/>
      <c r="IN462" s="11"/>
      <c r="IO462" s="11"/>
      <c r="IP462" s="11"/>
      <c r="IQ462" s="11"/>
      <c r="IR462" s="11"/>
      <c r="IS462" s="11"/>
      <c r="IT462" s="11"/>
      <c r="IU462" s="11"/>
      <c r="IV462" s="11"/>
      <c r="IW462" s="11"/>
      <c r="IX462" s="11"/>
      <c r="IY462" s="11"/>
      <c r="IZ462" s="11"/>
      <c r="JA462" s="11"/>
      <c r="JB462" s="11"/>
      <c r="JC462" s="11"/>
      <c r="JD462" s="11"/>
      <c r="JE462" s="11"/>
      <c r="JF462" s="11"/>
      <c r="JG462" s="11"/>
      <c r="JH462" s="11"/>
      <c r="JI462" s="11"/>
      <c r="JJ462" s="11"/>
      <c r="JK462" s="11"/>
      <c r="JL462" s="11"/>
      <c r="JM462" s="11"/>
      <c r="JN462" s="11"/>
      <c r="JO462" s="11"/>
      <c r="JP462" s="11"/>
      <c r="JQ462" s="11"/>
      <c r="JR462" s="11"/>
      <c r="JS462" s="11"/>
      <c r="JT462" s="11"/>
      <c r="JU462" s="11"/>
      <c r="JV462" s="11"/>
      <c r="JW462" s="11"/>
      <c r="JX462" s="11"/>
      <c r="JY462" s="11"/>
      <c r="JZ462" s="11"/>
      <c r="KA462" s="11"/>
      <c r="KB462" s="11"/>
      <c r="KC462" s="11"/>
      <c r="KD462" s="11"/>
      <c r="KE462" s="11"/>
      <c r="KF462" s="11"/>
      <c r="KG462" s="11"/>
      <c r="KH462" s="11"/>
      <c r="KI462" s="11"/>
      <c r="KJ462" s="11"/>
      <c r="KK462" s="11"/>
      <c r="KL462" s="11"/>
      <c r="KM462" s="11"/>
      <c r="KN462" s="11"/>
      <c r="KO462" s="11"/>
      <c r="KP462" s="11"/>
      <c r="KQ462" s="11"/>
      <c r="KR462" s="11"/>
      <c r="KS462" s="11"/>
      <c r="KT462" s="11"/>
      <c r="KU462" s="11"/>
    </row>
    <row r="463" spans="1:307" ht="44.25" customHeight="1" x14ac:dyDescent="0.2">
      <c r="A463" s="160"/>
      <c r="B463" s="161"/>
      <c r="C463" s="162"/>
      <c r="D463" s="163"/>
      <c r="E463" s="201"/>
      <c r="F463" s="202"/>
      <c r="G463" s="164" t="str">
        <f t="shared" si="34"/>
        <v/>
      </c>
      <c r="H463" s="203"/>
      <c r="I463" s="204"/>
      <c r="J463" s="208"/>
      <c r="K463" s="206"/>
      <c r="L463" s="207"/>
      <c r="M463" s="165" t="str">
        <f t="shared" si="31"/>
        <v/>
      </c>
      <c r="N463" s="165" t="str">
        <f t="shared" si="32"/>
        <v/>
      </c>
      <c r="O463" s="210"/>
      <c r="P463" s="243"/>
      <c r="Q463" s="211"/>
      <c r="R463" s="212"/>
      <c r="S463" s="212"/>
      <c r="T463" s="212"/>
      <c r="U463" s="166"/>
      <c r="V463" s="17"/>
      <c r="W463" s="17" t="str">
        <f t="shared" si="33"/>
        <v/>
      </c>
      <c r="X463" s="8"/>
      <c r="Y463" s="8"/>
      <c r="Z463" s="8"/>
      <c r="AA463" s="131"/>
      <c r="AB463" s="105"/>
      <c r="AC463" s="105"/>
      <c r="AD463" s="167" t="str">
        <f t="shared" si="35"/>
        <v/>
      </c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  <c r="HV463" s="11"/>
      <c r="HW463" s="11"/>
      <c r="HX463" s="11"/>
      <c r="HY463" s="11"/>
      <c r="HZ463" s="11"/>
      <c r="IA463" s="11"/>
      <c r="IB463" s="11"/>
      <c r="IC463" s="11"/>
      <c r="ID463" s="11"/>
      <c r="IE463" s="11"/>
      <c r="IF463" s="11"/>
      <c r="IG463" s="11"/>
      <c r="IH463" s="11"/>
      <c r="II463" s="11"/>
      <c r="IJ463" s="11"/>
      <c r="IK463" s="11"/>
      <c r="IL463" s="11"/>
      <c r="IM463" s="11"/>
      <c r="IN463" s="11"/>
      <c r="IO463" s="11"/>
      <c r="IP463" s="11"/>
      <c r="IQ463" s="11"/>
      <c r="IR463" s="11"/>
      <c r="IS463" s="11"/>
      <c r="IT463" s="11"/>
      <c r="IU463" s="11"/>
      <c r="IV463" s="11"/>
      <c r="IW463" s="11"/>
      <c r="IX463" s="11"/>
      <c r="IY463" s="11"/>
      <c r="IZ463" s="11"/>
      <c r="JA463" s="11"/>
      <c r="JB463" s="11"/>
      <c r="JC463" s="11"/>
      <c r="JD463" s="11"/>
      <c r="JE463" s="11"/>
      <c r="JF463" s="11"/>
      <c r="JG463" s="11"/>
      <c r="JH463" s="11"/>
      <c r="JI463" s="11"/>
      <c r="JJ463" s="11"/>
      <c r="JK463" s="11"/>
      <c r="JL463" s="11"/>
      <c r="JM463" s="11"/>
      <c r="JN463" s="11"/>
      <c r="JO463" s="11"/>
      <c r="JP463" s="11"/>
      <c r="JQ463" s="11"/>
      <c r="JR463" s="11"/>
      <c r="JS463" s="11"/>
      <c r="JT463" s="11"/>
      <c r="JU463" s="11"/>
      <c r="JV463" s="11"/>
      <c r="JW463" s="11"/>
      <c r="JX463" s="11"/>
      <c r="JY463" s="11"/>
      <c r="JZ463" s="11"/>
      <c r="KA463" s="11"/>
      <c r="KB463" s="11"/>
      <c r="KC463" s="11"/>
      <c r="KD463" s="11"/>
      <c r="KE463" s="11"/>
      <c r="KF463" s="11"/>
      <c r="KG463" s="11"/>
      <c r="KH463" s="11"/>
      <c r="KI463" s="11"/>
      <c r="KJ463" s="11"/>
      <c r="KK463" s="11"/>
      <c r="KL463" s="11"/>
      <c r="KM463" s="11"/>
      <c r="KN463" s="11"/>
      <c r="KO463" s="11"/>
      <c r="KP463" s="11"/>
      <c r="KQ463" s="11"/>
      <c r="KR463" s="11"/>
      <c r="KS463" s="11"/>
      <c r="KT463" s="11"/>
      <c r="KU463" s="11"/>
    </row>
    <row r="464" spans="1:307" ht="44.25" customHeight="1" x14ac:dyDescent="0.2">
      <c r="A464" s="160"/>
      <c r="B464" s="161"/>
      <c r="C464" s="162"/>
      <c r="D464" s="163"/>
      <c r="E464" s="201"/>
      <c r="F464" s="202"/>
      <c r="G464" s="164" t="str">
        <f t="shared" si="34"/>
        <v/>
      </c>
      <c r="H464" s="203"/>
      <c r="I464" s="204"/>
      <c r="J464" s="208"/>
      <c r="K464" s="206"/>
      <c r="L464" s="207"/>
      <c r="M464" s="165" t="str">
        <f t="shared" si="31"/>
        <v/>
      </c>
      <c r="N464" s="165" t="str">
        <f t="shared" si="32"/>
        <v/>
      </c>
      <c r="O464" s="210"/>
      <c r="P464" s="243"/>
      <c r="Q464" s="211"/>
      <c r="R464" s="212"/>
      <c r="S464" s="212"/>
      <c r="T464" s="212"/>
      <c r="U464" s="166"/>
      <c r="V464" s="17"/>
      <c r="W464" s="17" t="str">
        <f t="shared" si="33"/>
        <v/>
      </c>
      <c r="X464" s="8"/>
      <c r="Y464" s="8"/>
      <c r="Z464" s="8"/>
      <c r="AA464" s="131"/>
      <c r="AB464" s="105"/>
      <c r="AC464" s="105"/>
      <c r="AD464" s="167" t="str">
        <f t="shared" si="35"/>
        <v/>
      </c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  <c r="HV464" s="11"/>
      <c r="HW464" s="11"/>
      <c r="HX464" s="11"/>
      <c r="HY464" s="11"/>
      <c r="HZ464" s="11"/>
      <c r="IA464" s="11"/>
      <c r="IB464" s="11"/>
      <c r="IC464" s="11"/>
      <c r="ID464" s="11"/>
      <c r="IE464" s="11"/>
      <c r="IF464" s="11"/>
      <c r="IG464" s="11"/>
      <c r="IH464" s="11"/>
      <c r="II464" s="11"/>
      <c r="IJ464" s="11"/>
      <c r="IK464" s="11"/>
      <c r="IL464" s="11"/>
      <c r="IM464" s="11"/>
      <c r="IN464" s="11"/>
      <c r="IO464" s="11"/>
      <c r="IP464" s="11"/>
      <c r="IQ464" s="11"/>
      <c r="IR464" s="11"/>
      <c r="IS464" s="11"/>
      <c r="IT464" s="11"/>
      <c r="IU464" s="11"/>
      <c r="IV464" s="11"/>
      <c r="IW464" s="11"/>
      <c r="IX464" s="11"/>
      <c r="IY464" s="11"/>
      <c r="IZ464" s="11"/>
      <c r="JA464" s="11"/>
      <c r="JB464" s="11"/>
      <c r="JC464" s="11"/>
      <c r="JD464" s="11"/>
      <c r="JE464" s="11"/>
      <c r="JF464" s="11"/>
      <c r="JG464" s="11"/>
      <c r="JH464" s="11"/>
      <c r="JI464" s="11"/>
      <c r="JJ464" s="11"/>
      <c r="JK464" s="11"/>
      <c r="JL464" s="11"/>
      <c r="JM464" s="11"/>
      <c r="JN464" s="11"/>
      <c r="JO464" s="11"/>
      <c r="JP464" s="11"/>
      <c r="JQ464" s="11"/>
      <c r="JR464" s="11"/>
      <c r="JS464" s="11"/>
      <c r="JT464" s="11"/>
      <c r="JU464" s="11"/>
      <c r="JV464" s="11"/>
      <c r="JW464" s="11"/>
      <c r="JX464" s="11"/>
      <c r="JY464" s="11"/>
      <c r="JZ464" s="11"/>
      <c r="KA464" s="11"/>
      <c r="KB464" s="11"/>
      <c r="KC464" s="11"/>
      <c r="KD464" s="11"/>
      <c r="KE464" s="11"/>
      <c r="KF464" s="11"/>
      <c r="KG464" s="11"/>
      <c r="KH464" s="11"/>
      <c r="KI464" s="11"/>
      <c r="KJ464" s="11"/>
      <c r="KK464" s="11"/>
      <c r="KL464" s="11"/>
      <c r="KM464" s="11"/>
      <c r="KN464" s="11"/>
      <c r="KO464" s="11"/>
      <c r="KP464" s="11"/>
      <c r="KQ464" s="11"/>
      <c r="KR464" s="11"/>
      <c r="KS464" s="11"/>
      <c r="KT464" s="11"/>
      <c r="KU464" s="11"/>
    </row>
    <row r="465" spans="1:307" ht="44.25" customHeight="1" x14ac:dyDescent="0.2">
      <c r="A465" s="160"/>
      <c r="B465" s="161"/>
      <c r="C465" s="162"/>
      <c r="D465" s="163"/>
      <c r="E465" s="201"/>
      <c r="F465" s="202"/>
      <c r="G465" s="164" t="str">
        <f t="shared" si="34"/>
        <v/>
      </c>
      <c r="H465" s="203"/>
      <c r="I465" s="204"/>
      <c r="J465" s="208"/>
      <c r="K465" s="206"/>
      <c r="L465" s="207"/>
      <c r="M465" s="165" t="str">
        <f t="shared" si="31"/>
        <v/>
      </c>
      <c r="N465" s="165" t="str">
        <f t="shared" si="32"/>
        <v/>
      </c>
      <c r="O465" s="210"/>
      <c r="P465" s="243"/>
      <c r="Q465" s="211"/>
      <c r="R465" s="212"/>
      <c r="S465" s="212"/>
      <c r="T465" s="212"/>
      <c r="U465" s="166"/>
      <c r="V465" s="17"/>
      <c r="W465" s="17" t="str">
        <f t="shared" si="33"/>
        <v/>
      </c>
      <c r="X465" s="8"/>
      <c r="Y465" s="8"/>
      <c r="Z465" s="8"/>
      <c r="AA465" s="131"/>
      <c r="AB465" s="105"/>
      <c r="AC465" s="105"/>
      <c r="AD465" s="167" t="str">
        <f t="shared" si="35"/>
        <v/>
      </c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  <c r="HV465" s="11"/>
      <c r="HW465" s="11"/>
      <c r="HX465" s="11"/>
      <c r="HY465" s="11"/>
      <c r="HZ465" s="11"/>
      <c r="IA465" s="11"/>
      <c r="IB465" s="11"/>
      <c r="IC465" s="11"/>
      <c r="ID465" s="11"/>
      <c r="IE465" s="11"/>
      <c r="IF465" s="11"/>
      <c r="IG465" s="11"/>
      <c r="IH465" s="11"/>
      <c r="II465" s="11"/>
      <c r="IJ465" s="11"/>
      <c r="IK465" s="11"/>
      <c r="IL465" s="11"/>
      <c r="IM465" s="11"/>
      <c r="IN465" s="11"/>
      <c r="IO465" s="11"/>
      <c r="IP465" s="11"/>
      <c r="IQ465" s="11"/>
      <c r="IR465" s="11"/>
      <c r="IS465" s="11"/>
      <c r="IT465" s="11"/>
      <c r="IU465" s="11"/>
      <c r="IV465" s="11"/>
      <c r="IW465" s="11"/>
      <c r="IX465" s="11"/>
      <c r="IY465" s="11"/>
      <c r="IZ465" s="11"/>
      <c r="JA465" s="11"/>
      <c r="JB465" s="11"/>
      <c r="JC465" s="11"/>
      <c r="JD465" s="11"/>
      <c r="JE465" s="11"/>
      <c r="JF465" s="11"/>
      <c r="JG465" s="11"/>
      <c r="JH465" s="11"/>
      <c r="JI465" s="11"/>
      <c r="JJ465" s="11"/>
      <c r="JK465" s="11"/>
      <c r="JL465" s="11"/>
      <c r="JM465" s="11"/>
      <c r="JN465" s="11"/>
      <c r="JO465" s="11"/>
      <c r="JP465" s="11"/>
      <c r="JQ465" s="11"/>
      <c r="JR465" s="11"/>
      <c r="JS465" s="11"/>
      <c r="JT465" s="11"/>
      <c r="JU465" s="11"/>
      <c r="JV465" s="11"/>
      <c r="JW465" s="11"/>
      <c r="JX465" s="11"/>
      <c r="JY465" s="11"/>
      <c r="JZ465" s="11"/>
      <c r="KA465" s="11"/>
      <c r="KB465" s="11"/>
      <c r="KC465" s="11"/>
      <c r="KD465" s="11"/>
      <c r="KE465" s="11"/>
      <c r="KF465" s="11"/>
      <c r="KG465" s="11"/>
      <c r="KH465" s="11"/>
      <c r="KI465" s="11"/>
      <c r="KJ465" s="11"/>
      <c r="KK465" s="11"/>
      <c r="KL465" s="11"/>
      <c r="KM465" s="11"/>
      <c r="KN465" s="11"/>
      <c r="KO465" s="11"/>
      <c r="KP465" s="11"/>
      <c r="KQ465" s="11"/>
      <c r="KR465" s="11"/>
      <c r="KS465" s="11"/>
      <c r="KT465" s="11"/>
      <c r="KU465" s="11"/>
    </row>
    <row r="466" spans="1:307" ht="44.25" customHeight="1" x14ac:dyDescent="0.2">
      <c r="A466" s="160"/>
      <c r="B466" s="161"/>
      <c r="C466" s="162"/>
      <c r="D466" s="163"/>
      <c r="E466" s="201"/>
      <c r="F466" s="202"/>
      <c r="G466" s="164" t="str">
        <f t="shared" si="34"/>
        <v/>
      </c>
      <c r="H466" s="203"/>
      <c r="I466" s="204"/>
      <c r="J466" s="208"/>
      <c r="K466" s="206"/>
      <c r="L466" s="207"/>
      <c r="M466" s="165" t="str">
        <f t="shared" si="31"/>
        <v/>
      </c>
      <c r="N466" s="165" t="str">
        <f t="shared" si="32"/>
        <v/>
      </c>
      <c r="O466" s="210"/>
      <c r="P466" s="243"/>
      <c r="Q466" s="211"/>
      <c r="R466" s="212"/>
      <c r="S466" s="212"/>
      <c r="T466" s="212"/>
      <c r="U466" s="166"/>
      <c r="V466" s="17"/>
      <c r="W466" s="17" t="str">
        <f t="shared" si="33"/>
        <v/>
      </c>
      <c r="X466" s="8"/>
      <c r="Y466" s="8"/>
      <c r="Z466" s="8"/>
      <c r="AA466" s="131"/>
      <c r="AB466" s="105"/>
      <c r="AC466" s="105"/>
      <c r="AD466" s="167" t="str">
        <f t="shared" si="35"/>
        <v/>
      </c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  <c r="HV466" s="11"/>
      <c r="HW466" s="11"/>
      <c r="HX466" s="11"/>
      <c r="HY466" s="11"/>
      <c r="HZ466" s="11"/>
      <c r="IA466" s="11"/>
      <c r="IB466" s="11"/>
      <c r="IC466" s="11"/>
      <c r="ID466" s="11"/>
      <c r="IE466" s="11"/>
      <c r="IF466" s="11"/>
      <c r="IG466" s="11"/>
      <c r="IH466" s="11"/>
      <c r="II466" s="11"/>
      <c r="IJ466" s="11"/>
      <c r="IK466" s="11"/>
      <c r="IL466" s="11"/>
      <c r="IM466" s="11"/>
      <c r="IN466" s="11"/>
      <c r="IO466" s="11"/>
      <c r="IP466" s="11"/>
      <c r="IQ466" s="11"/>
      <c r="IR466" s="11"/>
      <c r="IS466" s="11"/>
      <c r="IT466" s="11"/>
      <c r="IU466" s="11"/>
      <c r="IV466" s="11"/>
      <c r="IW466" s="11"/>
      <c r="IX466" s="11"/>
      <c r="IY466" s="11"/>
      <c r="IZ466" s="11"/>
      <c r="JA466" s="11"/>
      <c r="JB466" s="11"/>
      <c r="JC466" s="11"/>
      <c r="JD466" s="11"/>
      <c r="JE466" s="11"/>
      <c r="JF466" s="11"/>
      <c r="JG466" s="11"/>
      <c r="JH466" s="11"/>
      <c r="JI466" s="11"/>
      <c r="JJ466" s="11"/>
      <c r="JK466" s="11"/>
      <c r="JL466" s="11"/>
      <c r="JM466" s="11"/>
      <c r="JN466" s="11"/>
      <c r="JO466" s="11"/>
      <c r="JP466" s="11"/>
      <c r="JQ466" s="11"/>
      <c r="JR466" s="11"/>
      <c r="JS466" s="11"/>
      <c r="JT466" s="11"/>
      <c r="JU466" s="11"/>
      <c r="JV466" s="11"/>
      <c r="JW466" s="11"/>
      <c r="JX466" s="11"/>
      <c r="JY466" s="11"/>
      <c r="JZ466" s="11"/>
      <c r="KA466" s="11"/>
      <c r="KB466" s="11"/>
      <c r="KC466" s="11"/>
      <c r="KD466" s="11"/>
      <c r="KE466" s="11"/>
      <c r="KF466" s="11"/>
      <c r="KG466" s="11"/>
      <c r="KH466" s="11"/>
      <c r="KI466" s="11"/>
      <c r="KJ466" s="11"/>
      <c r="KK466" s="11"/>
      <c r="KL466" s="11"/>
      <c r="KM466" s="11"/>
      <c r="KN466" s="11"/>
      <c r="KO466" s="11"/>
      <c r="KP466" s="11"/>
      <c r="KQ466" s="11"/>
      <c r="KR466" s="11"/>
      <c r="KS466" s="11"/>
      <c r="KT466" s="11"/>
      <c r="KU466" s="11"/>
    </row>
    <row r="467" spans="1:307" ht="44.25" customHeight="1" x14ac:dyDescent="0.2">
      <c r="A467" s="160"/>
      <c r="B467" s="161"/>
      <c r="C467" s="162"/>
      <c r="D467" s="163"/>
      <c r="E467" s="201"/>
      <c r="F467" s="202"/>
      <c r="G467" s="164" t="str">
        <f t="shared" si="34"/>
        <v/>
      </c>
      <c r="H467" s="203"/>
      <c r="I467" s="204"/>
      <c r="J467" s="208"/>
      <c r="K467" s="206"/>
      <c r="L467" s="207"/>
      <c r="M467" s="165" t="str">
        <f t="shared" ref="M467:M530" si="36">IFERROR(J467/100*W467,"")</f>
        <v/>
      </c>
      <c r="N467" s="165" t="str">
        <f t="shared" ref="N467:N530" si="37">IFERROR(K467/100*W467,"")</f>
        <v/>
      </c>
      <c r="O467" s="210"/>
      <c r="P467" s="243"/>
      <c r="Q467" s="211"/>
      <c r="R467" s="212"/>
      <c r="S467" s="212"/>
      <c r="T467" s="212"/>
      <c r="U467" s="166"/>
      <c r="V467" s="17"/>
      <c r="W467" s="17" t="str">
        <f t="shared" ref="W467:W530" si="38">IF(L467="50 %","50",IF(L467="60 %","60",""))</f>
        <v/>
      </c>
      <c r="X467" s="8"/>
      <c r="Y467" s="8"/>
      <c r="Z467" s="8"/>
      <c r="AA467" s="131"/>
      <c r="AB467" s="105"/>
      <c r="AC467" s="105"/>
      <c r="AD467" s="167" t="str">
        <f t="shared" si="35"/>
        <v/>
      </c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  <c r="HV467" s="11"/>
      <c r="HW467" s="11"/>
      <c r="HX467" s="11"/>
      <c r="HY467" s="11"/>
      <c r="HZ467" s="11"/>
      <c r="IA467" s="11"/>
      <c r="IB467" s="11"/>
      <c r="IC467" s="11"/>
      <c r="ID467" s="11"/>
      <c r="IE467" s="11"/>
      <c r="IF467" s="11"/>
      <c r="IG467" s="11"/>
      <c r="IH467" s="11"/>
      <c r="II467" s="11"/>
      <c r="IJ467" s="11"/>
      <c r="IK467" s="11"/>
      <c r="IL467" s="11"/>
      <c r="IM467" s="11"/>
      <c r="IN467" s="11"/>
      <c r="IO467" s="11"/>
      <c r="IP467" s="11"/>
      <c r="IQ467" s="11"/>
      <c r="IR467" s="11"/>
      <c r="IS467" s="11"/>
      <c r="IT467" s="11"/>
      <c r="IU467" s="11"/>
      <c r="IV467" s="11"/>
      <c r="IW467" s="11"/>
      <c r="IX467" s="11"/>
      <c r="IY467" s="11"/>
      <c r="IZ467" s="11"/>
      <c r="JA467" s="11"/>
      <c r="JB467" s="11"/>
      <c r="JC467" s="11"/>
      <c r="JD467" s="11"/>
      <c r="JE467" s="11"/>
      <c r="JF467" s="11"/>
      <c r="JG467" s="11"/>
      <c r="JH467" s="11"/>
      <c r="JI467" s="11"/>
      <c r="JJ467" s="11"/>
      <c r="JK467" s="11"/>
      <c r="JL467" s="11"/>
      <c r="JM467" s="11"/>
      <c r="JN467" s="11"/>
      <c r="JO467" s="11"/>
      <c r="JP467" s="11"/>
      <c r="JQ467" s="11"/>
      <c r="JR467" s="11"/>
      <c r="JS467" s="11"/>
      <c r="JT467" s="11"/>
      <c r="JU467" s="11"/>
      <c r="JV467" s="11"/>
      <c r="JW467" s="11"/>
      <c r="JX467" s="11"/>
      <c r="JY467" s="11"/>
      <c r="JZ467" s="11"/>
      <c r="KA467" s="11"/>
      <c r="KB467" s="11"/>
      <c r="KC467" s="11"/>
      <c r="KD467" s="11"/>
      <c r="KE467" s="11"/>
      <c r="KF467" s="11"/>
      <c r="KG467" s="11"/>
      <c r="KH467" s="11"/>
      <c r="KI467" s="11"/>
      <c r="KJ467" s="11"/>
      <c r="KK467" s="11"/>
      <c r="KL467" s="11"/>
      <c r="KM467" s="11"/>
      <c r="KN467" s="11"/>
      <c r="KO467" s="11"/>
      <c r="KP467" s="11"/>
      <c r="KQ467" s="11"/>
      <c r="KR467" s="11"/>
      <c r="KS467" s="11"/>
      <c r="KT467" s="11"/>
      <c r="KU467" s="11"/>
    </row>
    <row r="468" spans="1:307" ht="44.25" customHeight="1" x14ac:dyDescent="0.2">
      <c r="A468" s="160"/>
      <c r="B468" s="161"/>
      <c r="C468" s="162"/>
      <c r="D468" s="163"/>
      <c r="E468" s="201"/>
      <c r="F468" s="202"/>
      <c r="G468" s="164" t="str">
        <f t="shared" ref="G468:G531" si="39">IFERROR(VLOOKUP(E468&amp;"+"&amp;F468,$Z$19:$AC$47,4,0),"")</f>
        <v/>
      </c>
      <c r="H468" s="203"/>
      <c r="I468" s="204"/>
      <c r="J468" s="208"/>
      <c r="K468" s="206"/>
      <c r="L468" s="207"/>
      <c r="M468" s="165" t="str">
        <f t="shared" si="36"/>
        <v/>
      </c>
      <c r="N468" s="165" t="str">
        <f t="shared" si="37"/>
        <v/>
      </c>
      <c r="O468" s="210"/>
      <c r="P468" s="243"/>
      <c r="Q468" s="211"/>
      <c r="R468" s="212"/>
      <c r="S468" s="212"/>
      <c r="T468" s="212"/>
      <c r="U468" s="166"/>
      <c r="V468" s="17"/>
      <c r="W468" s="17" t="str">
        <f t="shared" si="38"/>
        <v/>
      </c>
      <c r="X468" s="8"/>
      <c r="Y468" s="8"/>
      <c r="Z468" s="8"/>
      <c r="AA468" s="131"/>
      <c r="AB468" s="105"/>
      <c r="AC468" s="105"/>
      <c r="AD468" s="167" t="str">
        <f t="shared" ref="AD468:AD531" si="40">IF(E468="I.","A",IF(E468="II.","B",IF(E468="III.","C_",IF(E468="IV.","D",""))))</f>
        <v/>
      </c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  <c r="HV468" s="11"/>
      <c r="HW468" s="11"/>
      <c r="HX468" s="11"/>
      <c r="HY468" s="11"/>
      <c r="HZ468" s="11"/>
      <c r="IA468" s="11"/>
      <c r="IB468" s="11"/>
      <c r="IC468" s="11"/>
      <c r="ID468" s="11"/>
      <c r="IE468" s="11"/>
      <c r="IF468" s="11"/>
      <c r="IG468" s="11"/>
      <c r="IH468" s="11"/>
      <c r="II468" s="11"/>
      <c r="IJ468" s="11"/>
      <c r="IK468" s="11"/>
      <c r="IL468" s="11"/>
      <c r="IM468" s="11"/>
      <c r="IN468" s="11"/>
      <c r="IO468" s="11"/>
      <c r="IP468" s="11"/>
      <c r="IQ468" s="11"/>
      <c r="IR468" s="11"/>
      <c r="IS468" s="11"/>
      <c r="IT468" s="11"/>
      <c r="IU468" s="11"/>
      <c r="IV468" s="11"/>
      <c r="IW468" s="11"/>
      <c r="IX468" s="11"/>
      <c r="IY468" s="11"/>
      <c r="IZ468" s="11"/>
      <c r="JA468" s="11"/>
      <c r="JB468" s="11"/>
      <c r="JC468" s="11"/>
      <c r="JD468" s="11"/>
      <c r="JE468" s="11"/>
      <c r="JF468" s="11"/>
      <c r="JG468" s="11"/>
      <c r="JH468" s="11"/>
      <c r="JI468" s="11"/>
      <c r="JJ468" s="11"/>
      <c r="JK468" s="11"/>
      <c r="JL468" s="11"/>
      <c r="JM468" s="11"/>
      <c r="JN468" s="11"/>
      <c r="JO468" s="11"/>
      <c r="JP468" s="11"/>
      <c r="JQ468" s="11"/>
      <c r="JR468" s="11"/>
      <c r="JS468" s="11"/>
      <c r="JT468" s="11"/>
      <c r="JU468" s="11"/>
      <c r="JV468" s="11"/>
      <c r="JW468" s="11"/>
      <c r="JX468" s="11"/>
      <c r="JY468" s="11"/>
      <c r="JZ468" s="11"/>
      <c r="KA468" s="11"/>
      <c r="KB468" s="11"/>
      <c r="KC468" s="11"/>
      <c r="KD468" s="11"/>
      <c r="KE468" s="11"/>
      <c r="KF468" s="11"/>
      <c r="KG468" s="11"/>
      <c r="KH468" s="11"/>
      <c r="KI468" s="11"/>
      <c r="KJ468" s="11"/>
      <c r="KK468" s="11"/>
      <c r="KL468" s="11"/>
      <c r="KM468" s="11"/>
      <c r="KN468" s="11"/>
      <c r="KO468" s="11"/>
      <c r="KP468" s="11"/>
      <c r="KQ468" s="11"/>
      <c r="KR468" s="11"/>
      <c r="KS468" s="11"/>
      <c r="KT468" s="11"/>
      <c r="KU468" s="11"/>
    </row>
    <row r="469" spans="1:307" ht="44.25" customHeight="1" x14ac:dyDescent="0.2">
      <c r="A469" s="160"/>
      <c r="B469" s="161"/>
      <c r="C469" s="162"/>
      <c r="D469" s="163"/>
      <c r="E469" s="201"/>
      <c r="F469" s="202"/>
      <c r="G469" s="164" t="str">
        <f t="shared" si="39"/>
        <v/>
      </c>
      <c r="H469" s="203"/>
      <c r="I469" s="204"/>
      <c r="J469" s="208"/>
      <c r="K469" s="206"/>
      <c r="L469" s="207"/>
      <c r="M469" s="165" t="str">
        <f t="shared" si="36"/>
        <v/>
      </c>
      <c r="N469" s="165" t="str">
        <f t="shared" si="37"/>
        <v/>
      </c>
      <c r="O469" s="210"/>
      <c r="P469" s="243"/>
      <c r="Q469" s="211"/>
      <c r="R469" s="212"/>
      <c r="S469" s="212"/>
      <c r="T469" s="212"/>
      <c r="U469" s="166"/>
      <c r="V469" s="17"/>
      <c r="W469" s="17" t="str">
        <f t="shared" si="38"/>
        <v/>
      </c>
      <c r="X469" s="8"/>
      <c r="Y469" s="8"/>
      <c r="Z469" s="8"/>
      <c r="AA469" s="131"/>
      <c r="AB469" s="105"/>
      <c r="AC469" s="105"/>
      <c r="AD469" s="167" t="str">
        <f t="shared" si="40"/>
        <v/>
      </c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  <c r="HV469" s="11"/>
      <c r="HW469" s="11"/>
      <c r="HX469" s="11"/>
      <c r="HY469" s="11"/>
      <c r="HZ469" s="11"/>
      <c r="IA469" s="11"/>
      <c r="IB469" s="11"/>
      <c r="IC469" s="11"/>
      <c r="ID469" s="11"/>
      <c r="IE469" s="11"/>
      <c r="IF469" s="11"/>
      <c r="IG469" s="11"/>
      <c r="IH469" s="11"/>
      <c r="II469" s="11"/>
      <c r="IJ469" s="11"/>
      <c r="IK469" s="11"/>
      <c r="IL469" s="11"/>
      <c r="IM469" s="11"/>
      <c r="IN469" s="11"/>
      <c r="IO469" s="11"/>
      <c r="IP469" s="11"/>
      <c r="IQ469" s="11"/>
      <c r="IR469" s="11"/>
      <c r="IS469" s="11"/>
      <c r="IT469" s="11"/>
      <c r="IU469" s="11"/>
      <c r="IV469" s="11"/>
      <c r="IW469" s="11"/>
      <c r="IX469" s="11"/>
      <c r="IY469" s="11"/>
      <c r="IZ469" s="11"/>
      <c r="JA469" s="11"/>
      <c r="JB469" s="11"/>
      <c r="JC469" s="11"/>
      <c r="JD469" s="11"/>
      <c r="JE469" s="11"/>
      <c r="JF469" s="11"/>
      <c r="JG469" s="11"/>
      <c r="JH469" s="11"/>
      <c r="JI469" s="11"/>
      <c r="JJ469" s="11"/>
      <c r="JK469" s="11"/>
      <c r="JL469" s="11"/>
      <c r="JM469" s="11"/>
      <c r="JN469" s="11"/>
      <c r="JO469" s="11"/>
      <c r="JP469" s="11"/>
      <c r="JQ469" s="11"/>
      <c r="JR469" s="11"/>
      <c r="JS469" s="11"/>
      <c r="JT469" s="11"/>
      <c r="JU469" s="11"/>
      <c r="JV469" s="11"/>
      <c r="JW469" s="11"/>
      <c r="JX469" s="11"/>
      <c r="JY469" s="11"/>
      <c r="JZ469" s="11"/>
      <c r="KA469" s="11"/>
      <c r="KB469" s="11"/>
      <c r="KC469" s="11"/>
      <c r="KD469" s="11"/>
      <c r="KE469" s="11"/>
      <c r="KF469" s="11"/>
      <c r="KG469" s="11"/>
      <c r="KH469" s="11"/>
      <c r="KI469" s="11"/>
      <c r="KJ469" s="11"/>
      <c r="KK469" s="11"/>
      <c r="KL469" s="11"/>
      <c r="KM469" s="11"/>
      <c r="KN469" s="11"/>
      <c r="KO469" s="11"/>
      <c r="KP469" s="11"/>
      <c r="KQ469" s="11"/>
      <c r="KR469" s="11"/>
      <c r="KS469" s="11"/>
      <c r="KT469" s="11"/>
      <c r="KU469" s="11"/>
    </row>
    <row r="470" spans="1:307" ht="44.25" customHeight="1" x14ac:dyDescent="0.2">
      <c r="A470" s="160"/>
      <c r="B470" s="161"/>
      <c r="C470" s="162"/>
      <c r="D470" s="163"/>
      <c r="E470" s="201"/>
      <c r="F470" s="202"/>
      <c r="G470" s="164" t="str">
        <f t="shared" si="39"/>
        <v/>
      </c>
      <c r="H470" s="203"/>
      <c r="I470" s="204"/>
      <c r="J470" s="208"/>
      <c r="K470" s="206"/>
      <c r="L470" s="207"/>
      <c r="M470" s="165" t="str">
        <f t="shared" si="36"/>
        <v/>
      </c>
      <c r="N470" s="165" t="str">
        <f t="shared" si="37"/>
        <v/>
      </c>
      <c r="O470" s="210"/>
      <c r="P470" s="243"/>
      <c r="Q470" s="211"/>
      <c r="R470" s="212"/>
      <c r="S470" s="212"/>
      <c r="T470" s="212"/>
      <c r="U470" s="166"/>
      <c r="V470" s="17"/>
      <c r="W470" s="17" t="str">
        <f t="shared" si="38"/>
        <v/>
      </c>
      <c r="X470" s="8"/>
      <c r="Y470" s="8"/>
      <c r="Z470" s="8"/>
      <c r="AA470" s="131"/>
      <c r="AB470" s="105"/>
      <c r="AC470" s="105"/>
      <c r="AD470" s="167" t="str">
        <f t="shared" si="40"/>
        <v/>
      </c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  <c r="HV470" s="11"/>
      <c r="HW470" s="11"/>
      <c r="HX470" s="11"/>
      <c r="HY470" s="11"/>
      <c r="HZ470" s="11"/>
      <c r="IA470" s="11"/>
      <c r="IB470" s="11"/>
      <c r="IC470" s="11"/>
      <c r="ID470" s="11"/>
      <c r="IE470" s="11"/>
      <c r="IF470" s="11"/>
      <c r="IG470" s="11"/>
      <c r="IH470" s="11"/>
      <c r="II470" s="11"/>
      <c r="IJ470" s="11"/>
      <c r="IK470" s="11"/>
      <c r="IL470" s="11"/>
      <c r="IM470" s="11"/>
      <c r="IN470" s="11"/>
      <c r="IO470" s="11"/>
      <c r="IP470" s="11"/>
      <c r="IQ470" s="11"/>
      <c r="IR470" s="11"/>
      <c r="IS470" s="11"/>
      <c r="IT470" s="11"/>
      <c r="IU470" s="11"/>
      <c r="IV470" s="11"/>
      <c r="IW470" s="11"/>
      <c r="IX470" s="11"/>
      <c r="IY470" s="11"/>
      <c r="IZ470" s="11"/>
      <c r="JA470" s="11"/>
      <c r="JB470" s="11"/>
      <c r="JC470" s="11"/>
      <c r="JD470" s="11"/>
      <c r="JE470" s="11"/>
      <c r="JF470" s="11"/>
      <c r="JG470" s="11"/>
      <c r="JH470" s="11"/>
      <c r="JI470" s="11"/>
      <c r="JJ470" s="11"/>
      <c r="JK470" s="11"/>
      <c r="JL470" s="11"/>
      <c r="JM470" s="11"/>
      <c r="JN470" s="11"/>
      <c r="JO470" s="11"/>
      <c r="JP470" s="11"/>
      <c r="JQ470" s="11"/>
      <c r="JR470" s="11"/>
      <c r="JS470" s="11"/>
      <c r="JT470" s="11"/>
      <c r="JU470" s="11"/>
      <c r="JV470" s="11"/>
      <c r="JW470" s="11"/>
      <c r="JX470" s="11"/>
      <c r="JY470" s="11"/>
      <c r="JZ470" s="11"/>
      <c r="KA470" s="11"/>
      <c r="KB470" s="11"/>
      <c r="KC470" s="11"/>
      <c r="KD470" s="11"/>
      <c r="KE470" s="11"/>
      <c r="KF470" s="11"/>
      <c r="KG470" s="11"/>
      <c r="KH470" s="11"/>
      <c r="KI470" s="11"/>
      <c r="KJ470" s="11"/>
      <c r="KK470" s="11"/>
      <c r="KL470" s="11"/>
      <c r="KM470" s="11"/>
      <c r="KN470" s="11"/>
      <c r="KO470" s="11"/>
      <c r="KP470" s="11"/>
      <c r="KQ470" s="11"/>
      <c r="KR470" s="11"/>
      <c r="KS470" s="11"/>
      <c r="KT470" s="11"/>
      <c r="KU470" s="11"/>
    </row>
    <row r="471" spans="1:307" ht="44.25" customHeight="1" x14ac:dyDescent="0.2">
      <c r="A471" s="160"/>
      <c r="B471" s="161"/>
      <c r="C471" s="162"/>
      <c r="D471" s="163"/>
      <c r="E471" s="201"/>
      <c r="F471" s="202"/>
      <c r="G471" s="164" t="str">
        <f t="shared" si="39"/>
        <v/>
      </c>
      <c r="H471" s="203"/>
      <c r="I471" s="204"/>
      <c r="J471" s="208"/>
      <c r="K471" s="206"/>
      <c r="L471" s="207"/>
      <c r="M471" s="165" t="str">
        <f t="shared" si="36"/>
        <v/>
      </c>
      <c r="N471" s="165" t="str">
        <f t="shared" si="37"/>
        <v/>
      </c>
      <c r="O471" s="210"/>
      <c r="P471" s="243"/>
      <c r="Q471" s="211"/>
      <c r="R471" s="212"/>
      <c r="S471" s="212"/>
      <c r="T471" s="212"/>
      <c r="U471" s="166"/>
      <c r="V471" s="17"/>
      <c r="W471" s="17" t="str">
        <f t="shared" si="38"/>
        <v/>
      </c>
      <c r="X471" s="8"/>
      <c r="Y471" s="8"/>
      <c r="Z471" s="8"/>
      <c r="AA471" s="131"/>
      <c r="AB471" s="105"/>
      <c r="AC471" s="105"/>
      <c r="AD471" s="167" t="str">
        <f t="shared" si="40"/>
        <v/>
      </c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  <c r="HV471" s="11"/>
      <c r="HW471" s="11"/>
      <c r="HX471" s="11"/>
      <c r="HY471" s="11"/>
      <c r="HZ471" s="11"/>
      <c r="IA471" s="11"/>
      <c r="IB471" s="11"/>
      <c r="IC471" s="11"/>
      <c r="ID471" s="11"/>
      <c r="IE471" s="11"/>
      <c r="IF471" s="11"/>
      <c r="IG471" s="11"/>
      <c r="IH471" s="11"/>
      <c r="II471" s="11"/>
      <c r="IJ471" s="11"/>
      <c r="IK471" s="11"/>
      <c r="IL471" s="11"/>
      <c r="IM471" s="11"/>
      <c r="IN471" s="11"/>
      <c r="IO471" s="11"/>
      <c r="IP471" s="11"/>
      <c r="IQ471" s="11"/>
      <c r="IR471" s="11"/>
      <c r="IS471" s="11"/>
      <c r="IT471" s="11"/>
      <c r="IU471" s="11"/>
      <c r="IV471" s="11"/>
      <c r="IW471" s="11"/>
      <c r="IX471" s="11"/>
      <c r="IY471" s="11"/>
      <c r="IZ471" s="11"/>
      <c r="JA471" s="11"/>
      <c r="JB471" s="11"/>
      <c r="JC471" s="11"/>
      <c r="JD471" s="11"/>
      <c r="JE471" s="11"/>
      <c r="JF471" s="11"/>
      <c r="JG471" s="11"/>
      <c r="JH471" s="11"/>
      <c r="JI471" s="11"/>
      <c r="JJ471" s="11"/>
      <c r="JK471" s="11"/>
      <c r="JL471" s="11"/>
      <c r="JM471" s="11"/>
      <c r="JN471" s="11"/>
      <c r="JO471" s="11"/>
      <c r="JP471" s="11"/>
      <c r="JQ471" s="11"/>
      <c r="JR471" s="11"/>
      <c r="JS471" s="11"/>
      <c r="JT471" s="11"/>
      <c r="JU471" s="11"/>
      <c r="JV471" s="11"/>
      <c r="JW471" s="11"/>
      <c r="JX471" s="11"/>
      <c r="JY471" s="11"/>
      <c r="JZ471" s="11"/>
      <c r="KA471" s="11"/>
      <c r="KB471" s="11"/>
      <c r="KC471" s="11"/>
      <c r="KD471" s="11"/>
      <c r="KE471" s="11"/>
      <c r="KF471" s="11"/>
      <c r="KG471" s="11"/>
      <c r="KH471" s="11"/>
      <c r="KI471" s="11"/>
      <c r="KJ471" s="11"/>
      <c r="KK471" s="11"/>
      <c r="KL471" s="11"/>
      <c r="KM471" s="11"/>
      <c r="KN471" s="11"/>
      <c r="KO471" s="11"/>
      <c r="KP471" s="11"/>
      <c r="KQ471" s="11"/>
      <c r="KR471" s="11"/>
      <c r="KS471" s="11"/>
      <c r="KT471" s="11"/>
      <c r="KU471" s="11"/>
    </row>
    <row r="472" spans="1:307" ht="44.25" customHeight="1" x14ac:dyDescent="0.2">
      <c r="A472" s="160"/>
      <c r="B472" s="161"/>
      <c r="C472" s="162"/>
      <c r="D472" s="163"/>
      <c r="E472" s="201"/>
      <c r="F472" s="202"/>
      <c r="G472" s="164" t="str">
        <f t="shared" si="39"/>
        <v/>
      </c>
      <c r="H472" s="203"/>
      <c r="I472" s="204"/>
      <c r="J472" s="208"/>
      <c r="K472" s="206"/>
      <c r="L472" s="207"/>
      <c r="M472" s="165" t="str">
        <f t="shared" si="36"/>
        <v/>
      </c>
      <c r="N472" s="165" t="str">
        <f t="shared" si="37"/>
        <v/>
      </c>
      <c r="O472" s="210"/>
      <c r="P472" s="243"/>
      <c r="Q472" s="211"/>
      <c r="R472" s="212"/>
      <c r="S472" s="212"/>
      <c r="T472" s="212"/>
      <c r="U472" s="166"/>
      <c r="V472" s="17"/>
      <c r="W472" s="17" t="str">
        <f t="shared" si="38"/>
        <v/>
      </c>
      <c r="X472" s="8"/>
      <c r="Y472" s="8"/>
      <c r="Z472" s="8"/>
      <c r="AA472" s="131"/>
      <c r="AB472" s="105"/>
      <c r="AC472" s="105"/>
      <c r="AD472" s="167" t="str">
        <f t="shared" si="40"/>
        <v/>
      </c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  <c r="HV472" s="11"/>
      <c r="HW472" s="11"/>
      <c r="HX472" s="11"/>
      <c r="HY472" s="11"/>
      <c r="HZ472" s="11"/>
      <c r="IA472" s="11"/>
      <c r="IB472" s="11"/>
      <c r="IC472" s="11"/>
      <c r="ID472" s="11"/>
      <c r="IE472" s="11"/>
      <c r="IF472" s="11"/>
      <c r="IG472" s="11"/>
      <c r="IH472" s="11"/>
      <c r="II472" s="11"/>
      <c r="IJ472" s="11"/>
      <c r="IK472" s="11"/>
      <c r="IL472" s="11"/>
      <c r="IM472" s="11"/>
      <c r="IN472" s="11"/>
      <c r="IO472" s="11"/>
      <c r="IP472" s="11"/>
      <c r="IQ472" s="11"/>
      <c r="IR472" s="11"/>
      <c r="IS472" s="11"/>
      <c r="IT472" s="11"/>
      <c r="IU472" s="11"/>
      <c r="IV472" s="11"/>
      <c r="IW472" s="11"/>
      <c r="IX472" s="11"/>
      <c r="IY472" s="11"/>
      <c r="IZ472" s="11"/>
      <c r="JA472" s="11"/>
      <c r="JB472" s="11"/>
      <c r="JC472" s="11"/>
      <c r="JD472" s="11"/>
      <c r="JE472" s="11"/>
      <c r="JF472" s="11"/>
      <c r="JG472" s="11"/>
      <c r="JH472" s="11"/>
      <c r="JI472" s="11"/>
      <c r="JJ472" s="11"/>
      <c r="JK472" s="11"/>
      <c r="JL472" s="11"/>
      <c r="JM472" s="11"/>
      <c r="JN472" s="11"/>
      <c r="JO472" s="11"/>
      <c r="JP472" s="11"/>
      <c r="JQ472" s="11"/>
      <c r="JR472" s="11"/>
      <c r="JS472" s="11"/>
      <c r="JT472" s="11"/>
      <c r="JU472" s="11"/>
      <c r="JV472" s="11"/>
      <c r="JW472" s="11"/>
      <c r="JX472" s="11"/>
      <c r="JY472" s="11"/>
      <c r="JZ472" s="11"/>
      <c r="KA472" s="11"/>
      <c r="KB472" s="11"/>
      <c r="KC472" s="11"/>
      <c r="KD472" s="11"/>
      <c r="KE472" s="11"/>
      <c r="KF472" s="11"/>
      <c r="KG472" s="11"/>
      <c r="KH472" s="11"/>
      <c r="KI472" s="11"/>
      <c r="KJ472" s="11"/>
      <c r="KK472" s="11"/>
      <c r="KL472" s="11"/>
      <c r="KM472" s="11"/>
      <c r="KN472" s="11"/>
      <c r="KO472" s="11"/>
      <c r="KP472" s="11"/>
      <c r="KQ472" s="11"/>
      <c r="KR472" s="11"/>
      <c r="KS472" s="11"/>
      <c r="KT472" s="11"/>
      <c r="KU472" s="11"/>
    </row>
    <row r="473" spans="1:307" ht="44.25" customHeight="1" x14ac:dyDescent="0.2">
      <c r="A473" s="160"/>
      <c r="B473" s="161"/>
      <c r="C473" s="162"/>
      <c r="D473" s="163"/>
      <c r="E473" s="201"/>
      <c r="F473" s="202"/>
      <c r="G473" s="164" t="str">
        <f t="shared" si="39"/>
        <v/>
      </c>
      <c r="H473" s="203"/>
      <c r="I473" s="204"/>
      <c r="J473" s="208"/>
      <c r="K473" s="206"/>
      <c r="L473" s="207"/>
      <c r="M473" s="165" t="str">
        <f t="shared" si="36"/>
        <v/>
      </c>
      <c r="N473" s="165" t="str">
        <f t="shared" si="37"/>
        <v/>
      </c>
      <c r="O473" s="210"/>
      <c r="P473" s="243"/>
      <c r="Q473" s="211"/>
      <c r="R473" s="212"/>
      <c r="S473" s="212"/>
      <c r="T473" s="212"/>
      <c r="U473" s="166"/>
      <c r="V473" s="17"/>
      <c r="W473" s="17" t="str">
        <f t="shared" si="38"/>
        <v/>
      </c>
      <c r="X473" s="8"/>
      <c r="Y473" s="8"/>
      <c r="Z473" s="8"/>
      <c r="AA473" s="131"/>
      <c r="AB473" s="105"/>
      <c r="AC473" s="105"/>
      <c r="AD473" s="167" t="str">
        <f t="shared" si="40"/>
        <v/>
      </c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  <c r="HV473" s="11"/>
      <c r="HW473" s="11"/>
      <c r="HX473" s="11"/>
      <c r="HY473" s="11"/>
      <c r="HZ473" s="11"/>
      <c r="IA473" s="11"/>
      <c r="IB473" s="11"/>
      <c r="IC473" s="11"/>
      <c r="ID473" s="11"/>
      <c r="IE473" s="11"/>
      <c r="IF473" s="11"/>
      <c r="IG473" s="11"/>
      <c r="IH473" s="11"/>
      <c r="II473" s="11"/>
      <c r="IJ473" s="11"/>
      <c r="IK473" s="11"/>
      <c r="IL473" s="11"/>
      <c r="IM473" s="11"/>
      <c r="IN473" s="11"/>
      <c r="IO473" s="11"/>
      <c r="IP473" s="11"/>
      <c r="IQ473" s="11"/>
      <c r="IR473" s="11"/>
      <c r="IS473" s="11"/>
      <c r="IT473" s="11"/>
      <c r="IU473" s="11"/>
      <c r="IV473" s="11"/>
      <c r="IW473" s="11"/>
      <c r="IX473" s="11"/>
      <c r="IY473" s="11"/>
      <c r="IZ473" s="11"/>
      <c r="JA473" s="11"/>
      <c r="JB473" s="11"/>
      <c r="JC473" s="11"/>
      <c r="JD473" s="11"/>
      <c r="JE473" s="11"/>
      <c r="JF473" s="11"/>
      <c r="JG473" s="11"/>
      <c r="JH473" s="11"/>
      <c r="JI473" s="11"/>
      <c r="JJ473" s="11"/>
      <c r="JK473" s="11"/>
      <c r="JL473" s="11"/>
      <c r="JM473" s="11"/>
      <c r="JN473" s="11"/>
      <c r="JO473" s="11"/>
      <c r="JP473" s="11"/>
      <c r="JQ473" s="11"/>
      <c r="JR473" s="11"/>
      <c r="JS473" s="11"/>
      <c r="JT473" s="11"/>
      <c r="JU473" s="11"/>
      <c r="JV473" s="11"/>
      <c r="JW473" s="11"/>
      <c r="JX473" s="11"/>
      <c r="JY473" s="11"/>
      <c r="JZ473" s="11"/>
      <c r="KA473" s="11"/>
      <c r="KB473" s="11"/>
      <c r="KC473" s="11"/>
      <c r="KD473" s="11"/>
      <c r="KE473" s="11"/>
      <c r="KF473" s="11"/>
      <c r="KG473" s="11"/>
      <c r="KH473" s="11"/>
      <c r="KI473" s="11"/>
      <c r="KJ473" s="11"/>
      <c r="KK473" s="11"/>
      <c r="KL473" s="11"/>
      <c r="KM473" s="11"/>
      <c r="KN473" s="11"/>
      <c r="KO473" s="11"/>
      <c r="KP473" s="11"/>
      <c r="KQ473" s="11"/>
      <c r="KR473" s="11"/>
      <c r="KS473" s="11"/>
      <c r="KT473" s="11"/>
      <c r="KU473" s="11"/>
    </row>
    <row r="474" spans="1:307" ht="44.25" customHeight="1" x14ac:dyDescent="0.2">
      <c r="A474" s="160"/>
      <c r="B474" s="161"/>
      <c r="C474" s="162"/>
      <c r="D474" s="163"/>
      <c r="E474" s="201"/>
      <c r="F474" s="202"/>
      <c r="G474" s="164" t="str">
        <f t="shared" si="39"/>
        <v/>
      </c>
      <c r="H474" s="203"/>
      <c r="I474" s="204"/>
      <c r="J474" s="208"/>
      <c r="K474" s="206"/>
      <c r="L474" s="207"/>
      <c r="M474" s="165" t="str">
        <f t="shared" si="36"/>
        <v/>
      </c>
      <c r="N474" s="165" t="str">
        <f t="shared" si="37"/>
        <v/>
      </c>
      <c r="O474" s="210"/>
      <c r="P474" s="243"/>
      <c r="Q474" s="211"/>
      <c r="R474" s="212"/>
      <c r="S474" s="212"/>
      <c r="T474" s="212"/>
      <c r="U474" s="166"/>
      <c r="V474" s="17"/>
      <c r="W474" s="17" t="str">
        <f t="shared" si="38"/>
        <v/>
      </c>
      <c r="X474" s="8"/>
      <c r="Y474" s="8"/>
      <c r="Z474" s="8"/>
      <c r="AA474" s="131"/>
      <c r="AB474" s="105"/>
      <c r="AC474" s="105"/>
      <c r="AD474" s="167" t="str">
        <f t="shared" si="40"/>
        <v/>
      </c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  <c r="HV474" s="11"/>
      <c r="HW474" s="11"/>
      <c r="HX474" s="11"/>
      <c r="HY474" s="11"/>
      <c r="HZ474" s="11"/>
      <c r="IA474" s="11"/>
      <c r="IB474" s="11"/>
      <c r="IC474" s="11"/>
      <c r="ID474" s="11"/>
      <c r="IE474" s="11"/>
      <c r="IF474" s="11"/>
      <c r="IG474" s="11"/>
      <c r="IH474" s="11"/>
      <c r="II474" s="11"/>
      <c r="IJ474" s="11"/>
      <c r="IK474" s="11"/>
      <c r="IL474" s="11"/>
      <c r="IM474" s="11"/>
      <c r="IN474" s="11"/>
      <c r="IO474" s="11"/>
      <c r="IP474" s="11"/>
      <c r="IQ474" s="11"/>
      <c r="IR474" s="11"/>
      <c r="IS474" s="11"/>
      <c r="IT474" s="11"/>
      <c r="IU474" s="11"/>
      <c r="IV474" s="11"/>
      <c r="IW474" s="11"/>
      <c r="IX474" s="11"/>
      <c r="IY474" s="11"/>
      <c r="IZ474" s="11"/>
      <c r="JA474" s="11"/>
      <c r="JB474" s="11"/>
      <c r="JC474" s="11"/>
      <c r="JD474" s="11"/>
      <c r="JE474" s="11"/>
      <c r="JF474" s="11"/>
      <c r="JG474" s="11"/>
      <c r="JH474" s="11"/>
      <c r="JI474" s="11"/>
      <c r="JJ474" s="11"/>
      <c r="JK474" s="11"/>
      <c r="JL474" s="11"/>
      <c r="JM474" s="11"/>
      <c r="JN474" s="11"/>
      <c r="JO474" s="11"/>
      <c r="JP474" s="11"/>
      <c r="JQ474" s="11"/>
      <c r="JR474" s="11"/>
      <c r="JS474" s="11"/>
      <c r="JT474" s="11"/>
      <c r="JU474" s="11"/>
      <c r="JV474" s="11"/>
      <c r="JW474" s="11"/>
      <c r="JX474" s="11"/>
      <c r="JY474" s="11"/>
      <c r="JZ474" s="11"/>
      <c r="KA474" s="11"/>
      <c r="KB474" s="11"/>
      <c r="KC474" s="11"/>
      <c r="KD474" s="11"/>
      <c r="KE474" s="11"/>
      <c r="KF474" s="11"/>
      <c r="KG474" s="11"/>
      <c r="KH474" s="11"/>
      <c r="KI474" s="11"/>
      <c r="KJ474" s="11"/>
      <c r="KK474" s="11"/>
      <c r="KL474" s="11"/>
      <c r="KM474" s="11"/>
      <c r="KN474" s="11"/>
      <c r="KO474" s="11"/>
      <c r="KP474" s="11"/>
      <c r="KQ474" s="11"/>
      <c r="KR474" s="11"/>
      <c r="KS474" s="11"/>
      <c r="KT474" s="11"/>
      <c r="KU474" s="11"/>
    </row>
    <row r="475" spans="1:307" ht="44.25" customHeight="1" x14ac:dyDescent="0.2">
      <c r="A475" s="160"/>
      <c r="B475" s="161"/>
      <c r="C475" s="162"/>
      <c r="D475" s="163"/>
      <c r="E475" s="201"/>
      <c r="F475" s="202"/>
      <c r="G475" s="164" t="str">
        <f t="shared" si="39"/>
        <v/>
      </c>
      <c r="H475" s="203"/>
      <c r="I475" s="204"/>
      <c r="J475" s="208"/>
      <c r="K475" s="206"/>
      <c r="L475" s="207"/>
      <c r="M475" s="165" t="str">
        <f t="shared" si="36"/>
        <v/>
      </c>
      <c r="N475" s="165" t="str">
        <f t="shared" si="37"/>
        <v/>
      </c>
      <c r="O475" s="210"/>
      <c r="P475" s="243"/>
      <c r="Q475" s="211"/>
      <c r="R475" s="212"/>
      <c r="S475" s="212"/>
      <c r="T475" s="212"/>
      <c r="U475" s="166"/>
      <c r="V475" s="17"/>
      <c r="W475" s="17" t="str">
        <f t="shared" si="38"/>
        <v/>
      </c>
      <c r="X475" s="8"/>
      <c r="Y475" s="8"/>
      <c r="Z475" s="8"/>
      <c r="AA475" s="131"/>
      <c r="AB475" s="105"/>
      <c r="AC475" s="105"/>
      <c r="AD475" s="167" t="str">
        <f t="shared" si="40"/>
        <v/>
      </c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  <c r="HV475" s="11"/>
      <c r="HW475" s="11"/>
      <c r="HX475" s="11"/>
      <c r="HY475" s="11"/>
      <c r="HZ475" s="11"/>
      <c r="IA475" s="11"/>
      <c r="IB475" s="11"/>
      <c r="IC475" s="11"/>
      <c r="ID475" s="11"/>
      <c r="IE475" s="11"/>
      <c r="IF475" s="11"/>
      <c r="IG475" s="11"/>
      <c r="IH475" s="11"/>
      <c r="II475" s="11"/>
      <c r="IJ475" s="11"/>
      <c r="IK475" s="11"/>
      <c r="IL475" s="11"/>
      <c r="IM475" s="11"/>
      <c r="IN475" s="11"/>
      <c r="IO475" s="11"/>
      <c r="IP475" s="11"/>
      <c r="IQ475" s="11"/>
      <c r="IR475" s="11"/>
      <c r="IS475" s="11"/>
      <c r="IT475" s="11"/>
      <c r="IU475" s="11"/>
      <c r="IV475" s="11"/>
      <c r="IW475" s="11"/>
      <c r="IX475" s="11"/>
      <c r="IY475" s="11"/>
      <c r="IZ475" s="11"/>
      <c r="JA475" s="11"/>
      <c r="JB475" s="11"/>
      <c r="JC475" s="11"/>
      <c r="JD475" s="11"/>
      <c r="JE475" s="11"/>
      <c r="JF475" s="11"/>
      <c r="JG475" s="11"/>
      <c r="JH475" s="11"/>
      <c r="JI475" s="11"/>
      <c r="JJ475" s="11"/>
      <c r="JK475" s="11"/>
      <c r="JL475" s="11"/>
      <c r="JM475" s="11"/>
      <c r="JN475" s="11"/>
      <c r="JO475" s="11"/>
      <c r="JP475" s="11"/>
      <c r="JQ475" s="11"/>
      <c r="JR475" s="11"/>
      <c r="JS475" s="11"/>
      <c r="JT475" s="11"/>
      <c r="JU475" s="11"/>
      <c r="JV475" s="11"/>
      <c r="JW475" s="11"/>
      <c r="JX475" s="11"/>
      <c r="JY475" s="11"/>
      <c r="JZ475" s="11"/>
      <c r="KA475" s="11"/>
      <c r="KB475" s="11"/>
      <c r="KC475" s="11"/>
      <c r="KD475" s="11"/>
      <c r="KE475" s="11"/>
      <c r="KF475" s="11"/>
      <c r="KG475" s="11"/>
      <c r="KH475" s="11"/>
      <c r="KI475" s="11"/>
      <c r="KJ475" s="11"/>
      <c r="KK475" s="11"/>
      <c r="KL475" s="11"/>
      <c r="KM475" s="11"/>
      <c r="KN475" s="11"/>
      <c r="KO475" s="11"/>
      <c r="KP475" s="11"/>
      <c r="KQ475" s="11"/>
      <c r="KR475" s="11"/>
      <c r="KS475" s="11"/>
      <c r="KT475" s="11"/>
      <c r="KU475" s="11"/>
    </row>
    <row r="476" spans="1:307" ht="44.25" customHeight="1" x14ac:dyDescent="0.2">
      <c r="A476" s="160"/>
      <c r="B476" s="161"/>
      <c r="C476" s="162"/>
      <c r="D476" s="163"/>
      <c r="E476" s="201"/>
      <c r="F476" s="202"/>
      <c r="G476" s="164" t="str">
        <f t="shared" si="39"/>
        <v/>
      </c>
      <c r="H476" s="203"/>
      <c r="I476" s="204"/>
      <c r="J476" s="208"/>
      <c r="K476" s="206"/>
      <c r="L476" s="207"/>
      <c r="M476" s="165" t="str">
        <f t="shared" si="36"/>
        <v/>
      </c>
      <c r="N476" s="165" t="str">
        <f t="shared" si="37"/>
        <v/>
      </c>
      <c r="O476" s="210"/>
      <c r="P476" s="243"/>
      <c r="Q476" s="211"/>
      <c r="R476" s="212"/>
      <c r="S476" s="212"/>
      <c r="T476" s="212"/>
      <c r="U476" s="166"/>
      <c r="V476" s="17"/>
      <c r="W476" s="17" t="str">
        <f t="shared" si="38"/>
        <v/>
      </c>
      <c r="X476" s="8"/>
      <c r="Y476" s="8"/>
      <c r="Z476" s="8"/>
      <c r="AA476" s="131"/>
      <c r="AB476" s="105"/>
      <c r="AC476" s="105"/>
      <c r="AD476" s="167" t="str">
        <f t="shared" si="40"/>
        <v/>
      </c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  <c r="HV476" s="11"/>
      <c r="HW476" s="11"/>
      <c r="HX476" s="11"/>
      <c r="HY476" s="11"/>
      <c r="HZ476" s="11"/>
      <c r="IA476" s="11"/>
      <c r="IB476" s="11"/>
      <c r="IC476" s="11"/>
      <c r="ID476" s="11"/>
      <c r="IE476" s="11"/>
      <c r="IF476" s="11"/>
      <c r="IG476" s="11"/>
      <c r="IH476" s="11"/>
      <c r="II476" s="11"/>
      <c r="IJ476" s="11"/>
      <c r="IK476" s="11"/>
      <c r="IL476" s="11"/>
      <c r="IM476" s="11"/>
      <c r="IN476" s="11"/>
      <c r="IO476" s="11"/>
      <c r="IP476" s="11"/>
      <c r="IQ476" s="11"/>
      <c r="IR476" s="11"/>
      <c r="IS476" s="11"/>
      <c r="IT476" s="11"/>
      <c r="IU476" s="11"/>
      <c r="IV476" s="11"/>
      <c r="IW476" s="11"/>
      <c r="IX476" s="11"/>
      <c r="IY476" s="11"/>
      <c r="IZ476" s="11"/>
      <c r="JA476" s="11"/>
      <c r="JB476" s="11"/>
      <c r="JC476" s="11"/>
      <c r="JD476" s="11"/>
      <c r="JE476" s="11"/>
      <c r="JF476" s="11"/>
      <c r="JG476" s="11"/>
      <c r="JH476" s="11"/>
      <c r="JI476" s="11"/>
      <c r="JJ476" s="11"/>
      <c r="JK476" s="11"/>
      <c r="JL476" s="11"/>
      <c r="JM476" s="11"/>
      <c r="JN476" s="11"/>
      <c r="JO476" s="11"/>
      <c r="JP476" s="11"/>
      <c r="JQ476" s="11"/>
      <c r="JR476" s="11"/>
      <c r="JS476" s="11"/>
      <c r="JT476" s="11"/>
      <c r="JU476" s="11"/>
      <c r="JV476" s="11"/>
      <c r="JW476" s="11"/>
      <c r="JX476" s="11"/>
      <c r="JY476" s="11"/>
      <c r="JZ476" s="11"/>
      <c r="KA476" s="11"/>
      <c r="KB476" s="11"/>
      <c r="KC476" s="11"/>
      <c r="KD476" s="11"/>
      <c r="KE476" s="11"/>
      <c r="KF476" s="11"/>
      <c r="KG476" s="11"/>
      <c r="KH476" s="11"/>
      <c r="KI476" s="11"/>
      <c r="KJ476" s="11"/>
      <c r="KK476" s="11"/>
      <c r="KL476" s="11"/>
      <c r="KM476" s="11"/>
      <c r="KN476" s="11"/>
      <c r="KO476" s="11"/>
      <c r="KP476" s="11"/>
      <c r="KQ476" s="11"/>
      <c r="KR476" s="11"/>
      <c r="KS476" s="11"/>
      <c r="KT476" s="11"/>
      <c r="KU476" s="11"/>
    </row>
    <row r="477" spans="1:307" ht="44.25" customHeight="1" x14ac:dyDescent="0.2">
      <c r="A477" s="160"/>
      <c r="B477" s="161"/>
      <c r="C477" s="162"/>
      <c r="D477" s="163"/>
      <c r="E477" s="201"/>
      <c r="F477" s="202"/>
      <c r="G477" s="164" t="str">
        <f t="shared" si="39"/>
        <v/>
      </c>
      <c r="H477" s="203"/>
      <c r="I477" s="204"/>
      <c r="J477" s="208"/>
      <c r="K477" s="206"/>
      <c r="L477" s="207"/>
      <c r="M477" s="165" t="str">
        <f t="shared" si="36"/>
        <v/>
      </c>
      <c r="N477" s="165" t="str">
        <f t="shared" si="37"/>
        <v/>
      </c>
      <c r="O477" s="210"/>
      <c r="P477" s="243"/>
      <c r="Q477" s="211"/>
      <c r="R477" s="212"/>
      <c r="S477" s="212"/>
      <c r="T477" s="212"/>
      <c r="U477" s="166"/>
      <c r="V477" s="17"/>
      <c r="W477" s="17" t="str">
        <f t="shared" si="38"/>
        <v/>
      </c>
      <c r="X477" s="8"/>
      <c r="Y477" s="8"/>
      <c r="Z477" s="8"/>
      <c r="AA477" s="131"/>
      <c r="AB477" s="105"/>
      <c r="AC477" s="105"/>
      <c r="AD477" s="167" t="str">
        <f t="shared" si="40"/>
        <v/>
      </c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  <c r="HV477" s="11"/>
      <c r="HW477" s="11"/>
      <c r="HX477" s="11"/>
      <c r="HY477" s="11"/>
      <c r="HZ477" s="11"/>
      <c r="IA477" s="11"/>
      <c r="IB477" s="11"/>
      <c r="IC477" s="11"/>
      <c r="ID477" s="11"/>
      <c r="IE477" s="11"/>
      <c r="IF477" s="11"/>
      <c r="IG477" s="11"/>
      <c r="IH477" s="11"/>
      <c r="II477" s="11"/>
      <c r="IJ477" s="11"/>
      <c r="IK477" s="11"/>
      <c r="IL477" s="11"/>
      <c r="IM477" s="11"/>
      <c r="IN477" s="11"/>
      <c r="IO477" s="11"/>
      <c r="IP477" s="11"/>
      <c r="IQ477" s="11"/>
      <c r="IR477" s="11"/>
      <c r="IS477" s="11"/>
      <c r="IT477" s="11"/>
      <c r="IU477" s="11"/>
      <c r="IV477" s="11"/>
      <c r="IW477" s="11"/>
      <c r="IX477" s="11"/>
      <c r="IY477" s="11"/>
      <c r="IZ477" s="11"/>
      <c r="JA477" s="11"/>
      <c r="JB477" s="11"/>
      <c r="JC477" s="11"/>
      <c r="JD477" s="11"/>
      <c r="JE477" s="11"/>
      <c r="JF477" s="11"/>
      <c r="JG477" s="11"/>
      <c r="JH477" s="11"/>
      <c r="JI477" s="11"/>
      <c r="JJ477" s="11"/>
      <c r="JK477" s="11"/>
      <c r="JL477" s="11"/>
      <c r="JM477" s="11"/>
      <c r="JN477" s="11"/>
      <c r="JO477" s="11"/>
      <c r="JP477" s="11"/>
      <c r="JQ477" s="11"/>
      <c r="JR477" s="11"/>
      <c r="JS477" s="11"/>
      <c r="JT477" s="11"/>
      <c r="JU477" s="11"/>
      <c r="JV477" s="11"/>
      <c r="JW477" s="11"/>
      <c r="JX477" s="11"/>
      <c r="JY477" s="11"/>
      <c r="JZ477" s="11"/>
      <c r="KA477" s="11"/>
      <c r="KB477" s="11"/>
      <c r="KC477" s="11"/>
      <c r="KD477" s="11"/>
      <c r="KE477" s="11"/>
      <c r="KF477" s="11"/>
      <c r="KG477" s="11"/>
      <c r="KH477" s="11"/>
      <c r="KI477" s="11"/>
      <c r="KJ477" s="11"/>
      <c r="KK477" s="11"/>
      <c r="KL477" s="11"/>
      <c r="KM477" s="11"/>
      <c r="KN477" s="11"/>
      <c r="KO477" s="11"/>
      <c r="KP477" s="11"/>
      <c r="KQ477" s="11"/>
      <c r="KR477" s="11"/>
      <c r="KS477" s="11"/>
      <c r="KT477" s="11"/>
      <c r="KU477" s="11"/>
    </row>
    <row r="478" spans="1:307" ht="44.25" customHeight="1" x14ac:dyDescent="0.2">
      <c r="A478" s="160"/>
      <c r="B478" s="161"/>
      <c r="C478" s="162"/>
      <c r="D478" s="163"/>
      <c r="E478" s="201"/>
      <c r="F478" s="202"/>
      <c r="G478" s="164" t="str">
        <f t="shared" si="39"/>
        <v/>
      </c>
      <c r="H478" s="203"/>
      <c r="I478" s="204"/>
      <c r="J478" s="208"/>
      <c r="K478" s="206"/>
      <c r="L478" s="207"/>
      <c r="M478" s="165" t="str">
        <f t="shared" si="36"/>
        <v/>
      </c>
      <c r="N478" s="165" t="str">
        <f t="shared" si="37"/>
        <v/>
      </c>
      <c r="O478" s="210"/>
      <c r="P478" s="243"/>
      <c r="Q478" s="211"/>
      <c r="R478" s="212"/>
      <c r="S478" s="212"/>
      <c r="T478" s="212"/>
      <c r="U478" s="166"/>
      <c r="V478" s="17"/>
      <c r="W478" s="17" t="str">
        <f t="shared" si="38"/>
        <v/>
      </c>
      <c r="X478" s="8"/>
      <c r="Y478" s="8"/>
      <c r="Z478" s="8"/>
      <c r="AA478" s="131"/>
      <c r="AB478" s="105"/>
      <c r="AC478" s="105"/>
      <c r="AD478" s="167" t="str">
        <f t="shared" si="40"/>
        <v/>
      </c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  <c r="HV478" s="11"/>
      <c r="HW478" s="11"/>
      <c r="HX478" s="11"/>
      <c r="HY478" s="11"/>
      <c r="HZ478" s="11"/>
      <c r="IA478" s="11"/>
      <c r="IB478" s="11"/>
      <c r="IC478" s="11"/>
      <c r="ID478" s="11"/>
      <c r="IE478" s="11"/>
      <c r="IF478" s="11"/>
      <c r="IG478" s="11"/>
      <c r="IH478" s="11"/>
      <c r="II478" s="11"/>
      <c r="IJ478" s="11"/>
      <c r="IK478" s="11"/>
      <c r="IL478" s="11"/>
      <c r="IM478" s="11"/>
      <c r="IN478" s="11"/>
      <c r="IO478" s="11"/>
      <c r="IP478" s="11"/>
      <c r="IQ478" s="11"/>
      <c r="IR478" s="11"/>
      <c r="IS478" s="11"/>
      <c r="IT478" s="11"/>
      <c r="IU478" s="11"/>
      <c r="IV478" s="11"/>
      <c r="IW478" s="11"/>
      <c r="IX478" s="11"/>
      <c r="IY478" s="11"/>
      <c r="IZ478" s="11"/>
      <c r="JA478" s="11"/>
      <c r="JB478" s="11"/>
      <c r="JC478" s="11"/>
      <c r="JD478" s="11"/>
      <c r="JE478" s="11"/>
      <c r="JF478" s="11"/>
      <c r="JG478" s="11"/>
      <c r="JH478" s="11"/>
      <c r="JI478" s="11"/>
      <c r="JJ478" s="11"/>
      <c r="JK478" s="11"/>
      <c r="JL478" s="11"/>
      <c r="JM478" s="11"/>
      <c r="JN478" s="11"/>
      <c r="JO478" s="11"/>
      <c r="JP478" s="11"/>
      <c r="JQ478" s="11"/>
      <c r="JR478" s="11"/>
      <c r="JS478" s="11"/>
      <c r="JT478" s="11"/>
      <c r="JU478" s="11"/>
      <c r="JV478" s="11"/>
      <c r="JW478" s="11"/>
      <c r="JX478" s="11"/>
      <c r="JY478" s="11"/>
      <c r="JZ478" s="11"/>
      <c r="KA478" s="11"/>
      <c r="KB478" s="11"/>
      <c r="KC478" s="11"/>
      <c r="KD478" s="11"/>
      <c r="KE478" s="11"/>
      <c r="KF478" s="11"/>
      <c r="KG478" s="11"/>
      <c r="KH478" s="11"/>
      <c r="KI478" s="11"/>
      <c r="KJ478" s="11"/>
      <c r="KK478" s="11"/>
      <c r="KL478" s="11"/>
      <c r="KM478" s="11"/>
      <c r="KN478" s="11"/>
      <c r="KO478" s="11"/>
      <c r="KP478" s="11"/>
      <c r="KQ478" s="11"/>
      <c r="KR478" s="11"/>
      <c r="KS478" s="11"/>
      <c r="KT478" s="11"/>
      <c r="KU478" s="11"/>
    </row>
    <row r="479" spans="1:307" ht="44.25" customHeight="1" x14ac:dyDescent="0.2">
      <c r="A479" s="160"/>
      <c r="B479" s="161"/>
      <c r="C479" s="162"/>
      <c r="D479" s="163"/>
      <c r="E479" s="201"/>
      <c r="F479" s="202"/>
      <c r="G479" s="164" t="str">
        <f t="shared" si="39"/>
        <v/>
      </c>
      <c r="H479" s="203"/>
      <c r="I479" s="204"/>
      <c r="J479" s="208"/>
      <c r="K479" s="206"/>
      <c r="L479" s="207"/>
      <c r="M479" s="165" t="str">
        <f t="shared" si="36"/>
        <v/>
      </c>
      <c r="N479" s="165" t="str">
        <f t="shared" si="37"/>
        <v/>
      </c>
      <c r="O479" s="210"/>
      <c r="P479" s="243"/>
      <c r="Q479" s="211"/>
      <c r="R479" s="212"/>
      <c r="S479" s="212"/>
      <c r="T479" s="212"/>
      <c r="U479" s="166"/>
      <c r="V479" s="17"/>
      <c r="W479" s="17" t="str">
        <f t="shared" si="38"/>
        <v/>
      </c>
      <c r="X479" s="8"/>
      <c r="Y479" s="8"/>
      <c r="Z479" s="8"/>
      <c r="AA479" s="131"/>
      <c r="AB479" s="105"/>
      <c r="AC479" s="105"/>
      <c r="AD479" s="167" t="str">
        <f t="shared" si="40"/>
        <v/>
      </c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  <c r="HV479" s="11"/>
      <c r="HW479" s="11"/>
      <c r="HX479" s="11"/>
      <c r="HY479" s="11"/>
      <c r="HZ479" s="11"/>
      <c r="IA479" s="11"/>
      <c r="IB479" s="11"/>
      <c r="IC479" s="11"/>
      <c r="ID479" s="11"/>
      <c r="IE479" s="11"/>
      <c r="IF479" s="11"/>
      <c r="IG479" s="11"/>
      <c r="IH479" s="11"/>
      <c r="II479" s="11"/>
      <c r="IJ479" s="11"/>
      <c r="IK479" s="11"/>
      <c r="IL479" s="11"/>
      <c r="IM479" s="11"/>
      <c r="IN479" s="11"/>
      <c r="IO479" s="11"/>
      <c r="IP479" s="11"/>
      <c r="IQ479" s="11"/>
      <c r="IR479" s="11"/>
      <c r="IS479" s="11"/>
      <c r="IT479" s="11"/>
      <c r="IU479" s="11"/>
      <c r="IV479" s="11"/>
      <c r="IW479" s="11"/>
      <c r="IX479" s="11"/>
      <c r="IY479" s="11"/>
      <c r="IZ479" s="11"/>
      <c r="JA479" s="11"/>
      <c r="JB479" s="11"/>
      <c r="JC479" s="11"/>
      <c r="JD479" s="11"/>
      <c r="JE479" s="11"/>
      <c r="JF479" s="11"/>
      <c r="JG479" s="11"/>
      <c r="JH479" s="11"/>
      <c r="JI479" s="11"/>
      <c r="JJ479" s="11"/>
      <c r="JK479" s="11"/>
      <c r="JL479" s="11"/>
      <c r="JM479" s="11"/>
      <c r="JN479" s="11"/>
      <c r="JO479" s="11"/>
      <c r="JP479" s="11"/>
      <c r="JQ479" s="11"/>
      <c r="JR479" s="11"/>
      <c r="JS479" s="11"/>
      <c r="JT479" s="11"/>
      <c r="JU479" s="11"/>
      <c r="JV479" s="11"/>
      <c r="JW479" s="11"/>
      <c r="JX479" s="11"/>
      <c r="JY479" s="11"/>
      <c r="JZ479" s="11"/>
      <c r="KA479" s="11"/>
      <c r="KB479" s="11"/>
      <c r="KC479" s="11"/>
      <c r="KD479" s="11"/>
      <c r="KE479" s="11"/>
      <c r="KF479" s="11"/>
      <c r="KG479" s="11"/>
      <c r="KH479" s="11"/>
      <c r="KI479" s="11"/>
      <c r="KJ479" s="11"/>
      <c r="KK479" s="11"/>
      <c r="KL479" s="11"/>
      <c r="KM479" s="11"/>
      <c r="KN479" s="11"/>
      <c r="KO479" s="11"/>
      <c r="KP479" s="11"/>
      <c r="KQ479" s="11"/>
      <c r="KR479" s="11"/>
      <c r="KS479" s="11"/>
      <c r="KT479" s="11"/>
      <c r="KU479" s="11"/>
    </row>
    <row r="480" spans="1:307" ht="44.25" customHeight="1" x14ac:dyDescent="0.2">
      <c r="A480" s="160"/>
      <c r="B480" s="161"/>
      <c r="C480" s="162"/>
      <c r="D480" s="163"/>
      <c r="E480" s="201"/>
      <c r="F480" s="202"/>
      <c r="G480" s="164" t="str">
        <f t="shared" si="39"/>
        <v/>
      </c>
      <c r="H480" s="203"/>
      <c r="I480" s="204"/>
      <c r="J480" s="208"/>
      <c r="K480" s="206"/>
      <c r="L480" s="207"/>
      <c r="M480" s="165" t="str">
        <f t="shared" si="36"/>
        <v/>
      </c>
      <c r="N480" s="165" t="str">
        <f t="shared" si="37"/>
        <v/>
      </c>
      <c r="O480" s="210"/>
      <c r="P480" s="243"/>
      <c r="Q480" s="211"/>
      <c r="R480" s="212"/>
      <c r="S480" s="212"/>
      <c r="T480" s="212"/>
      <c r="U480" s="166"/>
      <c r="V480" s="17"/>
      <c r="W480" s="17" t="str">
        <f t="shared" si="38"/>
        <v/>
      </c>
      <c r="X480" s="8"/>
      <c r="Y480" s="8"/>
      <c r="Z480" s="8"/>
      <c r="AA480" s="131"/>
      <c r="AB480" s="105"/>
      <c r="AC480" s="105"/>
      <c r="AD480" s="167" t="str">
        <f t="shared" si="40"/>
        <v/>
      </c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  <c r="HV480" s="11"/>
      <c r="HW480" s="11"/>
      <c r="HX480" s="11"/>
      <c r="HY480" s="11"/>
      <c r="HZ480" s="11"/>
      <c r="IA480" s="11"/>
      <c r="IB480" s="11"/>
      <c r="IC480" s="11"/>
      <c r="ID480" s="11"/>
      <c r="IE480" s="11"/>
      <c r="IF480" s="11"/>
      <c r="IG480" s="11"/>
      <c r="IH480" s="11"/>
      <c r="II480" s="11"/>
      <c r="IJ480" s="11"/>
      <c r="IK480" s="11"/>
      <c r="IL480" s="11"/>
      <c r="IM480" s="11"/>
      <c r="IN480" s="11"/>
      <c r="IO480" s="11"/>
      <c r="IP480" s="11"/>
      <c r="IQ480" s="11"/>
      <c r="IR480" s="11"/>
      <c r="IS480" s="11"/>
      <c r="IT480" s="11"/>
      <c r="IU480" s="11"/>
      <c r="IV480" s="11"/>
      <c r="IW480" s="11"/>
      <c r="IX480" s="11"/>
      <c r="IY480" s="11"/>
      <c r="IZ480" s="11"/>
      <c r="JA480" s="11"/>
      <c r="JB480" s="11"/>
      <c r="JC480" s="11"/>
      <c r="JD480" s="11"/>
      <c r="JE480" s="11"/>
      <c r="JF480" s="11"/>
      <c r="JG480" s="11"/>
      <c r="JH480" s="11"/>
      <c r="JI480" s="11"/>
      <c r="JJ480" s="11"/>
      <c r="JK480" s="11"/>
      <c r="JL480" s="11"/>
      <c r="JM480" s="11"/>
      <c r="JN480" s="11"/>
      <c r="JO480" s="11"/>
      <c r="JP480" s="11"/>
      <c r="JQ480" s="11"/>
      <c r="JR480" s="11"/>
      <c r="JS480" s="11"/>
      <c r="JT480" s="11"/>
      <c r="JU480" s="11"/>
      <c r="JV480" s="11"/>
      <c r="JW480" s="11"/>
      <c r="JX480" s="11"/>
      <c r="JY480" s="11"/>
      <c r="JZ480" s="11"/>
      <c r="KA480" s="11"/>
      <c r="KB480" s="11"/>
      <c r="KC480" s="11"/>
      <c r="KD480" s="11"/>
      <c r="KE480" s="11"/>
      <c r="KF480" s="11"/>
      <c r="KG480" s="11"/>
      <c r="KH480" s="11"/>
      <c r="KI480" s="11"/>
      <c r="KJ480" s="11"/>
      <c r="KK480" s="11"/>
      <c r="KL480" s="11"/>
      <c r="KM480" s="11"/>
      <c r="KN480" s="11"/>
      <c r="KO480" s="11"/>
      <c r="KP480" s="11"/>
      <c r="KQ480" s="11"/>
      <c r="KR480" s="11"/>
      <c r="KS480" s="11"/>
      <c r="KT480" s="11"/>
      <c r="KU480" s="11"/>
    </row>
    <row r="481" spans="1:307" ht="44.25" customHeight="1" x14ac:dyDescent="0.2">
      <c r="A481" s="160"/>
      <c r="B481" s="161"/>
      <c r="C481" s="162"/>
      <c r="D481" s="163"/>
      <c r="E481" s="201"/>
      <c r="F481" s="202"/>
      <c r="G481" s="164" t="str">
        <f t="shared" si="39"/>
        <v/>
      </c>
      <c r="H481" s="203"/>
      <c r="I481" s="204"/>
      <c r="J481" s="208"/>
      <c r="K481" s="206"/>
      <c r="L481" s="207"/>
      <c r="M481" s="165" t="str">
        <f t="shared" si="36"/>
        <v/>
      </c>
      <c r="N481" s="165" t="str">
        <f t="shared" si="37"/>
        <v/>
      </c>
      <c r="O481" s="210"/>
      <c r="P481" s="243"/>
      <c r="Q481" s="211"/>
      <c r="R481" s="212"/>
      <c r="S481" s="212"/>
      <c r="T481" s="212"/>
      <c r="U481" s="166"/>
      <c r="V481" s="17"/>
      <c r="W481" s="17" t="str">
        <f t="shared" si="38"/>
        <v/>
      </c>
      <c r="X481" s="8"/>
      <c r="Y481" s="8"/>
      <c r="Z481" s="8"/>
      <c r="AA481" s="131"/>
      <c r="AB481" s="105"/>
      <c r="AC481" s="105"/>
      <c r="AD481" s="167" t="str">
        <f t="shared" si="40"/>
        <v/>
      </c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  <c r="HV481" s="11"/>
      <c r="HW481" s="11"/>
      <c r="HX481" s="11"/>
      <c r="HY481" s="11"/>
      <c r="HZ481" s="11"/>
      <c r="IA481" s="11"/>
      <c r="IB481" s="11"/>
      <c r="IC481" s="11"/>
      <c r="ID481" s="11"/>
      <c r="IE481" s="11"/>
      <c r="IF481" s="11"/>
      <c r="IG481" s="11"/>
      <c r="IH481" s="11"/>
      <c r="II481" s="11"/>
      <c r="IJ481" s="11"/>
      <c r="IK481" s="11"/>
      <c r="IL481" s="11"/>
      <c r="IM481" s="11"/>
      <c r="IN481" s="11"/>
      <c r="IO481" s="11"/>
      <c r="IP481" s="11"/>
      <c r="IQ481" s="11"/>
      <c r="IR481" s="11"/>
      <c r="IS481" s="11"/>
      <c r="IT481" s="11"/>
      <c r="IU481" s="11"/>
      <c r="IV481" s="11"/>
      <c r="IW481" s="11"/>
      <c r="IX481" s="11"/>
      <c r="IY481" s="11"/>
      <c r="IZ481" s="11"/>
      <c r="JA481" s="11"/>
      <c r="JB481" s="11"/>
      <c r="JC481" s="11"/>
      <c r="JD481" s="11"/>
      <c r="JE481" s="11"/>
      <c r="JF481" s="11"/>
      <c r="JG481" s="11"/>
      <c r="JH481" s="11"/>
      <c r="JI481" s="11"/>
      <c r="JJ481" s="11"/>
      <c r="JK481" s="11"/>
      <c r="JL481" s="11"/>
      <c r="JM481" s="11"/>
      <c r="JN481" s="11"/>
      <c r="JO481" s="11"/>
      <c r="JP481" s="11"/>
      <c r="JQ481" s="11"/>
      <c r="JR481" s="11"/>
      <c r="JS481" s="11"/>
      <c r="JT481" s="11"/>
      <c r="JU481" s="11"/>
      <c r="JV481" s="11"/>
      <c r="JW481" s="11"/>
      <c r="JX481" s="11"/>
      <c r="JY481" s="11"/>
      <c r="JZ481" s="11"/>
      <c r="KA481" s="11"/>
      <c r="KB481" s="11"/>
      <c r="KC481" s="11"/>
      <c r="KD481" s="11"/>
      <c r="KE481" s="11"/>
      <c r="KF481" s="11"/>
      <c r="KG481" s="11"/>
      <c r="KH481" s="11"/>
      <c r="KI481" s="11"/>
      <c r="KJ481" s="11"/>
      <c r="KK481" s="11"/>
      <c r="KL481" s="11"/>
      <c r="KM481" s="11"/>
      <c r="KN481" s="11"/>
      <c r="KO481" s="11"/>
      <c r="KP481" s="11"/>
      <c r="KQ481" s="11"/>
      <c r="KR481" s="11"/>
      <c r="KS481" s="11"/>
      <c r="KT481" s="11"/>
      <c r="KU481" s="11"/>
    </row>
    <row r="482" spans="1:307" ht="44.25" customHeight="1" x14ac:dyDescent="0.2">
      <c r="A482" s="160"/>
      <c r="B482" s="161"/>
      <c r="C482" s="162"/>
      <c r="D482" s="163"/>
      <c r="E482" s="201"/>
      <c r="F482" s="202"/>
      <c r="G482" s="164" t="str">
        <f t="shared" si="39"/>
        <v/>
      </c>
      <c r="H482" s="203"/>
      <c r="I482" s="204"/>
      <c r="J482" s="208"/>
      <c r="K482" s="206"/>
      <c r="L482" s="207"/>
      <c r="M482" s="165" t="str">
        <f t="shared" si="36"/>
        <v/>
      </c>
      <c r="N482" s="165" t="str">
        <f t="shared" si="37"/>
        <v/>
      </c>
      <c r="O482" s="210"/>
      <c r="P482" s="243"/>
      <c r="Q482" s="211"/>
      <c r="R482" s="212"/>
      <c r="S482" s="212"/>
      <c r="T482" s="212"/>
      <c r="U482" s="166"/>
      <c r="V482" s="17"/>
      <c r="W482" s="17" t="str">
        <f t="shared" si="38"/>
        <v/>
      </c>
      <c r="X482" s="8"/>
      <c r="Y482" s="8"/>
      <c r="Z482" s="8"/>
      <c r="AA482" s="131"/>
      <c r="AB482" s="105"/>
      <c r="AC482" s="105"/>
      <c r="AD482" s="167" t="str">
        <f t="shared" si="40"/>
        <v/>
      </c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  <c r="HV482" s="11"/>
      <c r="HW482" s="11"/>
      <c r="HX482" s="11"/>
      <c r="HY482" s="11"/>
      <c r="HZ482" s="11"/>
      <c r="IA482" s="11"/>
      <c r="IB482" s="11"/>
      <c r="IC482" s="11"/>
      <c r="ID482" s="11"/>
      <c r="IE482" s="11"/>
      <c r="IF482" s="11"/>
      <c r="IG482" s="11"/>
      <c r="IH482" s="11"/>
      <c r="II482" s="11"/>
      <c r="IJ482" s="11"/>
      <c r="IK482" s="11"/>
      <c r="IL482" s="11"/>
      <c r="IM482" s="11"/>
      <c r="IN482" s="11"/>
      <c r="IO482" s="11"/>
      <c r="IP482" s="11"/>
      <c r="IQ482" s="11"/>
      <c r="IR482" s="11"/>
      <c r="IS482" s="11"/>
      <c r="IT482" s="11"/>
      <c r="IU482" s="11"/>
      <c r="IV482" s="11"/>
      <c r="IW482" s="11"/>
      <c r="IX482" s="11"/>
      <c r="IY482" s="11"/>
      <c r="IZ482" s="11"/>
      <c r="JA482" s="11"/>
      <c r="JB482" s="11"/>
      <c r="JC482" s="11"/>
      <c r="JD482" s="11"/>
      <c r="JE482" s="11"/>
      <c r="JF482" s="11"/>
      <c r="JG482" s="11"/>
      <c r="JH482" s="11"/>
      <c r="JI482" s="11"/>
      <c r="JJ482" s="11"/>
      <c r="JK482" s="11"/>
      <c r="JL482" s="11"/>
      <c r="JM482" s="11"/>
      <c r="JN482" s="11"/>
      <c r="JO482" s="11"/>
      <c r="JP482" s="11"/>
      <c r="JQ482" s="11"/>
      <c r="JR482" s="11"/>
      <c r="JS482" s="11"/>
      <c r="JT482" s="11"/>
      <c r="JU482" s="11"/>
      <c r="JV482" s="11"/>
      <c r="JW482" s="11"/>
      <c r="JX482" s="11"/>
      <c r="JY482" s="11"/>
      <c r="JZ482" s="11"/>
      <c r="KA482" s="11"/>
      <c r="KB482" s="11"/>
      <c r="KC482" s="11"/>
      <c r="KD482" s="11"/>
      <c r="KE482" s="11"/>
      <c r="KF482" s="11"/>
      <c r="KG482" s="11"/>
      <c r="KH482" s="11"/>
      <c r="KI482" s="11"/>
      <c r="KJ482" s="11"/>
      <c r="KK482" s="11"/>
      <c r="KL482" s="11"/>
      <c r="KM482" s="11"/>
      <c r="KN482" s="11"/>
      <c r="KO482" s="11"/>
      <c r="KP482" s="11"/>
      <c r="KQ482" s="11"/>
      <c r="KR482" s="11"/>
      <c r="KS482" s="11"/>
      <c r="KT482" s="11"/>
      <c r="KU482" s="11"/>
    </row>
    <row r="483" spans="1:307" ht="44.25" customHeight="1" x14ac:dyDescent="0.2">
      <c r="A483" s="160"/>
      <c r="B483" s="161"/>
      <c r="C483" s="162"/>
      <c r="D483" s="163"/>
      <c r="E483" s="201"/>
      <c r="F483" s="202"/>
      <c r="G483" s="164" t="str">
        <f t="shared" si="39"/>
        <v/>
      </c>
      <c r="H483" s="203"/>
      <c r="I483" s="204"/>
      <c r="J483" s="208"/>
      <c r="K483" s="206"/>
      <c r="L483" s="207"/>
      <c r="M483" s="165" t="str">
        <f t="shared" si="36"/>
        <v/>
      </c>
      <c r="N483" s="165" t="str">
        <f t="shared" si="37"/>
        <v/>
      </c>
      <c r="O483" s="210"/>
      <c r="P483" s="243"/>
      <c r="Q483" s="211"/>
      <c r="R483" s="212"/>
      <c r="S483" s="212"/>
      <c r="T483" s="212"/>
      <c r="U483" s="166"/>
      <c r="V483" s="17"/>
      <c r="W483" s="17" t="str">
        <f t="shared" si="38"/>
        <v/>
      </c>
      <c r="X483" s="8"/>
      <c r="Y483" s="8"/>
      <c r="Z483" s="8"/>
      <c r="AA483" s="131"/>
      <c r="AB483" s="105"/>
      <c r="AC483" s="105"/>
      <c r="AD483" s="167" t="str">
        <f t="shared" si="40"/>
        <v/>
      </c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  <c r="IE483" s="11"/>
      <c r="IF483" s="11"/>
      <c r="IG483" s="11"/>
      <c r="IH483" s="11"/>
      <c r="II483" s="11"/>
      <c r="IJ483" s="11"/>
      <c r="IK483" s="11"/>
      <c r="IL483" s="11"/>
      <c r="IM483" s="11"/>
      <c r="IN483" s="11"/>
      <c r="IO483" s="11"/>
      <c r="IP483" s="11"/>
      <c r="IQ483" s="11"/>
      <c r="IR483" s="11"/>
      <c r="IS483" s="11"/>
      <c r="IT483" s="11"/>
      <c r="IU483" s="11"/>
      <c r="IV483" s="11"/>
      <c r="IW483" s="11"/>
      <c r="IX483" s="11"/>
      <c r="IY483" s="11"/>
      <c r="IZ483" s="11"/>
      <c r="JA483" s="11"/>
      <c r="JB483" s="11"/>
      <c r="JC483" s="11"/>
      <c r="JD483" s="11"/>
      <c r="JE483" s="11"/>
      <c r="JF483" s="11"/>
      <c r="JG483" s="11"/>
      <c r="JH483" s="11"/>
      <c r="JI483" s="11"/>
      <c r="JJ483" s="11"/>
      <c r="JK483" s="11"/>
      <c r="JL483" s="11"/>
      <c r="JM483" s="11"/>
      <c r="JN483" s="11"/>
      <c r="JO483" s="11"/>
      <c r="JP483" s="11"/>
      <c r="JQ483" s="11"/>
      <c r="JR483" s="11"/>
      <c r="JS483" s="11"/>
      <c r="JT483" s="11"/>
      <c r="JU483" s="11"/>
      <c r="JV483" s="11"/>
      <c r="JW483" s="11"/>
      <c r="JX483" s="11"/>
      <c r="JY483" s="11"/>
      <c r="JZ483" s="11"/>
      <c r="KA483" s="11"/>
      <c r="KB483" s="11"/>
      <c r="KC483" s="11"/>
      <c r="KD483" s="11"/>
      <c r="KE483" s="11"/>
      <c r="KF483" s="11"/>
      <c r="KG483" s="11"/>
      <c r="KH483" s="11"/>
      <c r="KI483" s="11"/>
      <c r="KJ483" s="11"/>
      <c r="KK483" s="11"/>
      <c r="KL483" s="11"/>
      <c r="KM483" s="11"/>
      <c r="KN483" s="11"/>
      <c r="KO483" s="11"/>
      <c r="KP483" s="11"/>
      <c r="KQ483" s="11"/>
      <c r="KR483" s="11"/>
      <c r="KS483" s="11"/>
      <c r="KT483" s="11"/>
      <c r="KU483" s="11"/>
    </row>
    <row r="484" spans="1:307" ht="44.25" customHeight="1" x14ac:dyDescent="0.2">
      <c r="A484" s="160"/>
      <c r="B484" s="161"/>
      <c r="C484" s="162"/>
      <c r="D484" s="163"/>
      <c r="E484" s="201"/>
      <c r="F484" s="202"/>
      <c r="G484" s="164" t="str">
        <f t="shared" si="39"/>
        <v/>
      </c>
      <c r="H484" s="203"/>
      <c r="I484" s="204"/>
      <c r="J484" s="208"/>
      <c r="K484" s="206"/>
      <c r="L484" s="207"/>
      <c r="M484" s="165" t="str">
        <f t="shared" si="36"/>
        <v/>
      </c>
      <c r="N484" s="165" t="str">
        <f t="shared" si="37"/>
        <v/>
      </c>
      <c r="O484" s="210"/>
      <c r="P484" s="243"/>
      <c r="Q484" s="211"/>
      <c r="R484" s="212"/>
      <c r="S484" s="212"/>
      <c r="T484" s="212"/>
      <c r="U484" s="166"/>
      <c r="V484" s="17"/>
      <c r="W484" s="17" t="str">
        <f t="shared" si="38"/>
        <v/>
      </c>
      <c r="X484" s="8"/>
      <c r="Y484" s="8"/>
      <c r="Z484" s="8"/>
      <c r="AA484" s="131"/>
      <c r="AB484" s="105"/>
      <c r="AC484" s="105"/>
      <c r="AD484" s="167" t="str">
        <f t="shared" si="40"/>
        <v/>
      </c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  <c r="HV484" s="11"/>
      <c r="HW484" s="11"/>
      <c r="HX484" s="11"/>
      <c r="HY484" s="11"/>
      <c r="HZ484" s="11"/>
      <c r="IA484" s="11"/>
      <c r="IB484" s="11"/>
      <c r="IC484" s="11"/>
      <c r="ID484" s="11"/>
      <c r="IE484" s="11"/>
      <c r="IF484" s="11"/>
      <c r="IG484" s="11"/>
      <c r="IH484" s="11"/>
      <c r="II484" s="11"/>
      <c r="IJ484" s="11"/>
      <c r="IK484" s="11"/>
      <c r="IL484" s="11"/>
      <c r="IM484" s="11"/>
      <c r="IN484" s="11"/>
      <c r="IO484" s="11"/>
      <c r="IP484" s="11"/>
      <c r="IQ484" s="11"/>
      <c r="IR484" s="11"/>
      <c r="IS484" s="11"/>
      <c r="IT484" s="11"/>
      <c r="IU484" s="11"/>
      <c r="IV484" s="11"/>
      <c r="IW484" s="11"/>
      <c r="IX484" s="11"/>
      <c r="IY484" s="11"/>
      <c r="IZ484" s="11"/>
      <c r="JA484" s="11"/>
      <c r="JB484" s="11"/>
      <c r="JC484" s="11"/>
      <c r="JD484" s="11"/>
      <c r="JE484" s="11"/>
      <c r="JF484" s="11"/>
      <c r="JG484" s="11"/>
      <c r="JH484" s="11"/>
      <c r="JI484" s="11"/>
      <c r="JJ484" s="11"/>
      <c r="JK484" s="11"/>
      <c r="JL484" s="11"/>
      <c r="JM484" s="11"/>
      <c r="JN484" s="11"/>
      <c r="JO484" s="11"/>
      <c r="JP484" s="11"/>
      <c r="JQ484" s="11"/>
      <c r="JR484" s="11"/>
      <c r="JS484" s="11"/>
      <c r="JT484" s="11"/>
      <c r="JU484" s="11"/>
      <c r="JV484" s="11"/>
      <c r="JW484" s="11"/>
      <c r="JX484" s="11"/>
      <c r="JY484" s="11"/>
      <c r="JZ484" s="11"/>
      <c r="KA484" s="11"/>
      <c r="KB484" s="11"/>
      <c r="KC484" s="11"/>
      <c r="KD484" s="11"/>
      <c r="KE484" s="11"/>
      <c r="KF484" s="11"/>
      <c r="KG484" s="11"/>
      <c r="KH484" s="11"/>
      <c r="KI484" s="11"/>
      <c r="KJ484" s="11"/>
      <c r="KK484" s="11"/>
      <c r="KL484" s="11"/>
      <c r="KM484" s="11"/>
      <c r="KN484" s="11"/>
      <c r="KO484" s="11"/>
      <c r="KP484" s="11"/>
      <c r="KQ484" s="11"/>
      <c r="KR484" s="11"/>
      <c r="KS484" s="11"/>
      <c r="KT484" s="11"/>
      <c r="KU484" s="11"/>
    </row>
    <row r="485" spans="1:307" ht="44.25" customHeight="1" x14ac:dyDescent="0.2">
      <c r="A485" s="160"/>
      <c r="B485" s="161"/>
      <c r="C485" s="162"/>
      <c r="D485" s="163"/>
      <c r="E485" s="201"/>
      <c r="F485" s="202"/>
      <c r="G485" s="164" t="str">
        <f t="shared" si="39"/>
        <v/>
      </c>
      <c r="H485" s="203"/>
      <c r="I485" s="204"/>
      <c r="J485" s="208"/>
      <c r="K485" s="206"/>
      <c r="L485" s="207"/>
      <c r="M485" s="165" t="str">
        <f t="shared" si="36"/>
        <v/>
      </c>
      <c r="N485" s="165" t="str">
        <f t="shared" si="37"/>
        <v/>
      </c>
      <c r="O485" s="210"/>
      <c r="P485" s="243"/>
      <c r="Q485" s="211"/>
      <c r="R485" s="212"/>
      <c r="S485" s="212"/>
      <c r="T485" s="212"/>
      <c r="U485" s="166"/>
      <c r="V485" s="17"/>
      <c r="W485" s="17" t="str">
        <f t="shared" si="38"/>
        <v/>
      </c>
      <c r="X485" s="8"/>
      <c r="Y485" s="8"/>
      <c r="Z485" s="8"/>
      <c r="AA485" s="131"/>
      <c r="AB485" s="105"/>
      <c r="AC485" s="105"/>
      <c r="AD485" s="167" t="str">
        <f t="shared" si="40"/>
        <v/>
      </c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  <c r="HV485" s="11"/>
      <c r="HW485" s="11"/>
      <c r="HX485" s="11"/>
      <c r="HY485" s="11"/>
      <c r="HZ485" s="11"/>
      <c r="IA485" s="11"/>
      <c r="IB485" s="11"/>
      <c r="IC485" s="11"/>
      <c r="ID485" s="11"/>
      <c r="IE485" s="11"/>
      <c r="IF485" s="11"/>
      <c r="IG485" s="11"/>
      <c r="IH485" s="11"/>
      <c r="II485" s="11"/>
      <c r="IJ485" s="11"/>
      <c r="IK485" s="11"/>
      <c r="IL485" s="11"/>
      <c r="IM485" s="11"/>
      <c r="IN485" s="11"/>
      <c r="IO485" s="11"/>
      <c r="IP485" s="11"/>
      <c r="IQ485" s="11"/>
      <c r="IR485" s="11"/>
      <c r="IS485" s="11"/>
      <c r="IT485" s="11"/>
      <c r="IU485" s="11"/>
      <c r="IV485" s="11"/>
      <c r="IW485" s="11"/>
      <c r="IX485" s="11"/>
      <c r="IY485" s="11"/>
      <c r="IZ485" s="11"/>
      <c r="JA485" s="11"/>
      <c r="JB485" s="11"/>
      <c r="JC485" s="11"/>
      <c r="JD485" s="11"/>
      <c r="JE485" s="11"/>
      <c r="JF485" s="11"/>
      <c r="JG485" s="11"/>
      <c r="JH485" s="11"/>
      <c r="JI485" s="11"/>
      <c r="JJ485" s="11"/>
      <c r="JK485" s="11"/>
      <c r="JL485" s="11"/>
      <c r="JM485" s="11"/>
      <c r="JN485" s="11"/>
      <c r="JO485" s="11"/>
      <c r="JP485" s="11"/>
      <c r="JQ485" s="11"/>
      <c r="JR485" s="11"/>
      <c r="JS485" s="11"/>
      <c r="JT485" s="11"/>
      <c r="JU485" s="11"/>
      <c r="JV485" s="11"/>
      <c r="JW485" s="11"/>
      <c r="JX485" s="11"/>
      <c r="JY485" s="11"/>
      <c r="JZ485" s="11"/>
      <c r="KA485" s="11"/>
      <c r="KB485" s="11"/>
      <c r="KC485" s="11"/>
      <c r="KD485" s="11"/>
      <c r="KE485" s="11"/>
      <c r="KF485" s="11"/>
      <c r="KG485" s="11"/>
      <c r="KH485" s="11"/>
      <c r="KI485" s="11"/>
      <c r="KJ485" s="11"/>
      <c r="KK485" s="11"/>
      <c r="KL485" s="11"/>
      <c r="KM485" s="11"/>
      <c r="KN485" s="11"/>
      <c r="KO485" s="11"/>
      <c r="KP485" s="11"/>
      <c r="KQ485" s="11"/>
      <c r="KR485" s="11"/>
      <c r="KS485" s="11"/>
      <c r="KT485" s="11"/>
      <c r="KU485" s="11"/>
    </row>
    <row r="486" spans="1:307" ht="44.25" customHeight="1" x14ac:dyDescent="0.2">
      <c r="A486" s="160"/>
      <c r="B486" s="161"/>
      <c r="C486" s="162"/>
      <c r="D486" s="163"/>
      <c r="E486" s="201"/>
      <c r="F486" s="202"/>
      <c r="G486" s="164" t="str">
        <f t="shared" si="39"/>
        <v/>
      </c>
      <c r="H486" s="203"/>
      <c r="I486" s="204"/>
      <c r="J486" s="208"/>
      <c r="K486" s="206"/>
      <c r="L486" s="207"/>
      <c r="M486" s="165" t="str">
        <f t="shared" si="36"/>
        <v/>
      </c>
      <c r="N486" s="165" t="str">
        <f t="shared" si="37"/>
        <v/>
      </c>
      <c r="O486" s="210"/>
      <c r="P486" s="243"/>
      <c r="Q486" s="211"/>
      <c r="R486" s="212"/>
      <c r="S486" s="212"/>
      <c r="T486" s="212"/>
      <c r="U486" s="166"/>
      <c r="V486" s="17"/>
      <c r="W486" s="17" t="str">
        <f t="shared" si="38"/>
        <v/>
      </c>
      <c r="X486" s="8"/>
      <c r="Y486" s="8"/>
      <c r="Z486" s="8"/>
      <c r="AA486" s="131"/>
      <c r="AB486" s="105"/>
      <c r="AC486" s="105"/>
      <c r="AD486" s="167" t="str">
        <f t="shared" si="40"/>
        <v/>
      </c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  <c r="HV486" s="11"/>
      <c r="HW486" s="11"/>
      <c r="HX486" s="11"/>
      <c r="HY486" s="11"/>
      <c r="HZ486" s="11"/>
      <c r="IA486" s="11"/>
      <c r="IB486" s="11"/>
      <c r="IC486" s="11"/>
      <c r="ID486" s="11"/>
      <c r="IE486" s="11"/>
      <c r="IF486" s="11"/>
      <c r="IG486" s="11"/>
      <c r="IH486" s="11"/>
      <c r="II486" s="11"/>
      <c r="IJ486" s="11"/>
      <c r="IK486" s="11"/>
      <c r="IL486" s="11"/>
      <c r="IM486" s="11"/>
      <c r="IN486" s="11"/>
      <c r="IO486" s="11"/>
      <c r="IP486" s="11"/>
      <c r="IQ486" s="11"/>
      <c r="IR486" s="11"/>
      <c r="IS486" s="11"/>
      <c r="IT486" s="11"/>
      <c r="IU486" s="11"/>
      <c r="IV486" s="11"/>
      <c r="IW486" s="11"/>
      <c r="IX486" s="11"/>
      <c r="IY486" s="11"/>
      <c r="IZ486" s="11"/>
      <c r="JA486" s="11"/>
      <c r="JB486" s="11"/>
      <c r="JC486" s="11"/>
      <c r="JD486" s="11"/>
      <c r="JE486" s="11"/>
      <c r="JF486" s="11"/>
      <c r="JG486" s="11"/>
      <c r="JH486" s="11"/>
      <c r="JI486" s="11"/>
      <c r="JJ486" s="11"/>
      <c r="JK486" s="11"/>
      <c r="JL486" s="11"/>
      <c r="JM486" s="11"/>
      <c r="JN486" s="11"/>
      <c r="JO486" s="11"/>
      <c r="JP486" s="11"/>
      <c r="JQ486" s="11"/>
      <c r="JR486" s="11"/>
      <c r="JS486" s="11"/>
      <c r="JT486" s="11"/>
      <c r="JU486" s="11"/>
      <c r="JV486" s="11"/>
      <c r="JW486" s="11"/>
      <c r="JX486" s="11"/>
      <c r="JY486" s="11"/>
      <c r="JZ486" s="11"/>
      <c r="KA486" s="11"/>
      <c r="KB486" s="11"/>
      <c r="KC486" s="11"/>
      <c r="KD486" s="11"/>
      <c r="KE486" s="11"/>
      <c r="KF486" s="11"/>
      <c r="KG486" s="11"/>
      <c r="KH486" s="11"/>
      <c r="KI486" s="11"/>
      <c r="KJ486" s="11"/>
      <c r="KK486" s="11"/>
      <c r="KL486" s="11"/>
      <c r="KM486" s="11"/>
      <c r="KN486" s="11"/>
      <c r="KO486" s="11"/>
      <c r="KP486" s="11"/>
      <c r="KQ486" s="11"/>
      <c r="KR486" s="11"/>
      <c r="KS486" s="11"/>
      <c r="KT486" s="11"/>
      <c r="KU486" s="11"/>
    </row>
    <row r="487" spans="1:307" ht="44.25" customHeight="1" x14ac:dyDescent="0.2">
      <c r="A487" s="160"/>
      <c r="B487" s="161"/>
      <c r="C487" s="162"/>
      <c r="D487" s="163"/>
      <c r="E487" s="201"/>
      <c r="F487" s="202"/>
      <c r="G487" s="164" t="str">
        <f t="shared" si="39"/>
        <v/>
      </c>
      <c r="H487" s="203"/>
      <c r="I487" s="204"/>
      <c r="J487" s="208"/>
      <c r="K487" s="206"/>
      <c r="L487" s="207"/>
      <c r="M487" s="165" t="str">
        <f t="shared" si="36"/>
        <v/>
      </c>
      <c r="N487" s="165" t="str">
        <f t="shared" si="37"/>
        <v/>
      </c>
      <c r="O487" s="210"/>
      <c r="P487" s="243"/>
      <c r="Q487" s="211"/>
      <c r="R487" s="212"/>
      <c r="S487" s="212"/>
      <c r="T487" s="212"/>
      <c r="U487" s="166"/>
      <c r="V487" s="17"/>
      <c r="W487" s="17" t="str">
        <f t="shared" si="38"/>
        <v/>
      </c>
      <c r="X487" s="8"/>
      <c r="Y487" s="8"/>
      <c r="Z487" s="8"/>
      <c r="AA487" s="131"/>
      <c r="AB487" s="105"/>
      <c r="AC487" s="105"/>
      <c r="AD487" s="167" t="str">
        <f t="shared" si="40"/>
        <v/>
      </c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  <c r="HV487" s="11"/>
      <c r="HW487" s="11"/>
      <c r="HX487" s="11"/>
      <c r="HY487" s="11"/>
      <c r="HZ487" s="11"/>
      <c r="IA487" s="11"/>
      <c r="IB487" s="11"/>
      <c r="IC487" s="11"/>
      <c r="ID487" s="11"/>
      <c r="IE487" s="11"/>
      <c r="IF487" s="11"/>
      <c r="IG487" s="11"/>
      <c r="IH487" s="11"/>
      <c r="II487" s="11"/>
      <c r="IJ487" s="11"/>
      <c r="IK487" s="11"/>
      <c r="IL487" s="11"/>
      <c r="IM487" s="11"/>
      <c r="IN487" s="11"/>
      <c r="IO487" s="11"/>
      <c r="IP487" s="11"/>
      <c r="IQ487" s="11"/>
      <c r="IR487" s="11"/>
      <c r="IS487" s="11"/>
      <c r="IT487" s="11"/>
      <c r="IU487" s="11"/>
      <c r="IV487" s="11"/>
      <c r="IW487" s="11"/>
      <c r="IX487" s="11"/>
      <c r="IY487" s="11"/>
      <c r="IZ487" s="11"/>
      <c r="JA487" s="11"/>
      <c r="JB487" s="11"/>
      <c r="JC487" s="11"/>
      <c r="JD487" s="11"/>
      <c r="JE487" s="11"/>
      <c r="JF487" s="11"/>
      <c r="JG487" s="11"/>
      <c r="JH487" s="11"/>
      <c r="JI487" s="11"/>
      <c r="JJ487" s="11"/>
      <c r="JK487" s="11"/>
      <c r="JL487" s="11"/>
      <c r="JM487" s="11"/>
      <c r="JN487" s="11"/>
      <c r="JO487" s="11"/>
      <c r="JP487" s="11"/>
      <c r="JQ487" s="11"/>
      <c r="JR487" s="11"/>
      <c r="JS487" s="11"/>
      <c r="JT487" s="11"/>
      <c r="JU487" s="11"/>
      <c r="JV487" s="11"/>
      <c r="JW487" s="11"/>
      <c r="JX487" s="11"/>
      <c r="JY487" s="11"/>
      <c r="JZ487" s="11"/>
      <c r="KA487" s="11"/>
      <c r="KB487" s="11"/>
      <c r="KC487" s="11"/>
      <c r="KD487" s="11"/>
      <c r="KE487" s="11"/>
      <c r="KF487" s="11"/>
      <c r="KG487" s="11"/>
      <c r="KH487" s="11"/>
      <c r="KI487" s="11"/>
      <c r="KJ487" s="11"/>
      <c r="KK487" s="11"/>
      <c r="KL487" s="11"/>
      <c r="KM487" s="11"/>
      <c r="KN487" s="11"/>
      <c r="KO487" s="11"/>
      <c r="KP487" s="11"/>
      <c r="KQ487" s="11"/>
      <c r="KR487" s="11"/>
      <c r="KS487" s="11"/>
      <c r="KT487" s="11"/>
      <c r="KU487" s="11"/>
    </row>
    <row r="488" spans="1:307" ht="44.25" customHeight="1" x14ac:dyDescent="0.2">
      <c r="A488" s="160"/>
      <c r="B488" s="161"/>
      <c r="C488" s="162"/>
      <c r="D488" s="163"/>
      <c r="E488" s="201"/>
      <c r="F488" s="202"/>
      <c r="G488" s="164" t="str">
        <f t="shared" si="39"/>
        <v/>
      </c>
      <c r="H488" s="203"/>
      <c r="I488" s="204"/>
      <c r="J488" s="208"/>
      <c r="K488" s="206"/>
      <c r="L488" s="207"/>
      <c r="M488" s="165" t="str">
        <f t="shared" si="36"/>
        <v/>
      </c>
      <c r="N488" s="165" t="str">
        <f t="shared" si="37"/>
        <v/>
      </c>
      <c r="O488" s="210"/>
      <c r="P488" s="243"/>
      <c r="Q488" s="211"/>
      <c r="R488" s="212"/>
      <c r="S488" s="212"/>
      <c r="T488" s="212"/>
      <c r="U488" s="166"/>
      <c r="V488" s="17"/>
      <c r="W488" s="17" t="str">
        <f t="shared" si="38"/>
        <v/>
      </c>
      <c r="X488" s="8"/>
      <c r="Y488" s="8"/>
      <c r="Z488" s="8"/>
      <c r="AA488" s="131"/>
      <c r="AB488" s="105"/>
      <c r="AC488" s="105"/>
      <c r="AD488" s="167" t="str">
        <f t="shared" si="40"/>
        <v/>
      </c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  <c r="HV488" s="11"/>
      <c r="HW488" s="11"/>
      <c r="HX488" s="11"/>
      <c r="HY488" s="11"/>
      <c r="HZ488" s="11"/>
      <c r="IA488" s="11"/>
      <c r="IB488" s="11"/>
      <c r="IC488" s="11"/>
      <c r="ID488" s="11"/>
      <c r="IE488" s="11"/>
      <c r="IF488" s="11"/>
      <c r="IG488" s="11"/>
      <c r="IH488" s="11"/>
      <c r="II488" s="11"/>
      <c r="IJ488" s="11"/>
      <c r="IK488" s="11"/>
      <c r="IL488" s="11"/>
      <c r="IM488" s="11"/>
      <c r="IN488" s="11"/>
      <c r="IO488" s="11"/>
      <c r="IP488" s="11"/>
      <c r="IQ488" s="11"/>
      <c r="IR488" s="11"/>
      <c r="IS488" s="11"/>
      <c r="IT488" s="11"/>
      <c r="IU488" s="11"/>
      <c r="IV488" s="11"/>
      <c r="IW488" s="11"/>
      <c r="IX488" s="11"/>
      <c r="IY488" s="11"/>
      <c r="IZ488" s="11"/>
      <c r="JA488" s="11"/>
      <c r="JB488" s="11"/>
      <c r="JC488" s="11"/>
      <c r="JD488" s="11"/>
      <c r="JE488" s="11"/>
      <c r="JF488" s="11"/>
      <c r="JG488" s="11"/>
      <c r="JH488" s="11"/>
      <c r="JI488" s="11"/>
      <c r="JJ488" s="11"/>
      <c r="JK488" s="11"/>
      <c r="JL488" s="11"/>
      <c r="JM488" s="11"/>
      <c r="JN488" s="11"/>
      <c r="JO488" s="11"/>
      <c r="JP488" s="11"/>
      <c r="JQ488" s="11"/>
      <c r="JR488" s="11"/>
      <c r="JS488" s="11"/>
      <c r="JT488" s="11"/>
      <c r="JU488" s="11"/>
      <c r="JV488" s="11"/>
      <c r="JW488" s="11"/>
      <c r="JX488" s="11"/>
      <c r="JY488" s="11"/>
      <c r="JZ488" s="11"/>
      <c r="KA488" s="11"/>
      <c r="KB488" s="11"/>
      <c r="KC488" s="11"/>
      <c r="KD488" s="11"/>
      <c r="KE488" s="11"/>
      <c r="KF488" s="11"/>
      <c r="KG488" s="11"/>
      <c r="KH488" s="11"/>
      <c r="KI488" s="11"/>
      <c r="KJ488" s="11"/>
      <c r="KK488" s="11"/>
      <c r="KL488" s="11"/>
      <c r="KM488" s="11"/>
      <c r="KN488" s="11"/>
      <c r="KO488" s="11"/>
      <c r="KP488" s="11"/>
      <c r="KQ488" s="11"/>
      <c r="KR488" s="11"/>
      <c r="KS488" s="11"/>
      <c r="KT488" s="11"/>
      <c r="KU488" s="11"/>
    </row>
    <row r="489" spans="1:307" ht="44.25" customHeight="1" x14ac:dyDescent="0.2">
      <c r="A489" s="160"/>
      <c r="B489" s="161"/>
      <c r="C489" s="162"/>
      <c r="D489" s="163"/>
      <c r="E489" s="201"/>
      <c r="F489" s="202"/>
      <c r="G489" s="164" t="str">
        <f t="shared" si="39"/>
        <v/>
      </c>
      <c r="H489" s="203"/>
      <c r="I489" s="204"/>
      <c r="J489" s="208"/>
      <c r="K489" s="206"/>
      <c r="L489" s="207"/>
      <c r="M489" s="165" t="str">
        <f t="shared" si="36"/>
        <v/>
      </c>
      <c r="N489" s="165" t="str">
        <f t="shared" si="37"/>
        <v/>
      </c>
      <c r="O489" s="210"/>
      <c r="P489" s="243"/>
      <c r="Q489" s="211"/>
      <c r="R489" s="212"/>
      <c r="S489" s="212"/>
      <c r="T489" s="212"/>
      <c r="U489" s="166"/>
      <c r="V489" s="17"/>
      <c r="W489" s="17" t="str">
        <f t="shared" si="38"/>
        <v/>
      </c>
      <c r="X489" s="8"/>
      <c r="Y489" s="8"/>
      <c r="Z489" s="8"/>
      <c r="AA489" s="131"/>
      <c r="AB489" s="105"/>
      <c r="AC489" s="105"/>
      <c r="AD489" s="167" t="str">
        <f t="shared" si="40"/>
        <v/>
      </c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  <c r="HV489" s="11"/>
      <c r="HW489" s="11"/>
      <c r="HX489" s="11"/>
      <c r="HY489" s="11"/>
      <c r="HZ489" s="11"/>
      <c r="IA489" s="11"/>
      <c r="IB489" s="11"/>
      <c r="IC489" s="11"/>
      <c r="ID489" s="11"/>
      <c r="IE489" s="11"/>
      <c r="IF489" s="11"/>
      <c r="IG489" s="11"/>
      <c r="IH489" s="11"/>
      <c r="II489" s="11"/>
      <c r="IJ489" s="11"/>
      <c r="IK489" s="11"/>
      <c r="IL489" s="11"/>
      <c r="IM489" s="11"/>
      <c r="IN489" s="11"/>
      <c r="IO489" s="11"/>
      <c r="IP489" s="11"/>
      <c r="IQ489" s="11"/>
      <c r="IR489" s="11"/>
      <c r="IS489" s="11"/>
      <c r="IT489" s="11"/>
      <c r="IU489" s="11"/>
      <c r="IV489" s="11"/>
      <c r="IW489" s="11"/>
      <c r="IX489" s="11"/>
      <c r="IY489" s="11"/>
      <c r="IZ489" s="11"/>
      <c r="JA489" s="11"/>
      <c r="JB489" s="11"/>
      <c r="JC489" s="11"/>
      <c r="JD489" s="11"/>
      <c r="JE489" s="11"/>
      <c r="JF489" s="11"/>
      <c r="JG489" s="11"/>
      <c r="JH489" s="11"/>
      <c r="JI489" s="11"/>
      <c r="JJ489" s="11"/>
      <c r="JK489" s="11"/>
      <c r="JL489" s="11"/>
      <c r="JM489" s="11"/>
      <c r="JN489" s="11"/>
      <c r="JO489" s="11"/>
      <c r="JP489" s="11"/>
      <c r="JQ489" s="11"/>
      <c r="JR489" s="11"/>
      <c r="JS489" s="11"/>
      <c r="JT489" s="11"/>
      <c r="JU489" s="11"/>
      <c r="JV489" s="11"/>
      <c r="JW489" s="11"/>
      <c r="JX489" s="11"/>
      <c r="JY489" s="11"/>
      <c r="JZ489" s="11"/>
      <c r="KA489" s="11"/>
      <c r="KB489" s="11"/>
      <c r="KC489" s="11"/>
      <c r="KD489" s="11"/>
      <c r="KE489" s="11"/>
      <c r="KF489" s="11"/>
      <c r="KG489" s="11"/>
      <c r="KH489" s="11"/>
      <c r="KI489" s="11"/>
      <c r="KJ489" s="11"/>
      <c r="KK489" s="11"/>
      <c r="KL489" s="11"/>
      <c r="KM489" s="11"/>
      <c r="KN489" s="11"/>
      <c r="KO489" s="11"/>
      <c r="KP489" s="11"/>
      <c r="KQ489" s="11"/>
      <c r="KR489" s="11"/>
      <c r="KS489" s="11"/>
      <c r="KT489" s="11"/>
      <c r="KU489" s="11"/>
    </row>
    <row r="490" spans="1:307" ht="44.25" customHeight="1" x14ac:dyDescent="0.2">
      <c r="A490" s="160"/>
      <c r="B490" s="161"/>
      <c r="C490" s="162"/>
      <c r="D490" s="163"/>
      <c r="E490" s="201"/>
      <c r="F490" s="202"/>
      <c r="G490" s="164" t="str">
        <f t="shared" si="39"/>
        <v/>
      </c>
      <c r="H490" s="203"/>
      <c r="I490" s="204"/>
      <c r="J490" s="208"/>
      <c r="K490" s="206"/>
      <c r="L490" s="207"/>
      <c r="M490" s="165" t="str">
        <f t="shared" si="36"/>
        <v/>
      </c>
      <c r="N490" s="165" t="str">
        <f t="shared" si="37"/>
        <v/>
      </c>
      <c r="O490" s="210"/>
      <c r="P490" s="243"/>
      <c r="Q490" s="211"/>
      <c r="R490" s="212"/>
      <c r="S490" s="212"/>
      <c r="T490" s="212"/>
      <c r="U490" s="166"/>
      <c r="V490" s="17"/>
      <c r="W490" s="17" t="str">
        <f t="shared" si="38"/>
        <v/>
      </c>
      <c r="X490" s="8"/>
      <c r="Y490" s="8"/>
      <c r="Z490" s="8"/>
      <c r="AA490" s="131"/>
      <c r="AB490" s="105"/>
      <c r="AC490" s="105"/>
      <c r="AD490" s="167" t="str">
        <f t="shared" si="40"/>
        <v/>
      </c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  <c r="HV490" s="11"/>
      <c r="HW490" s="11"/>
      <c r="HX490" s="11"/>
      <c r="HY490" s="11"/>
      <c r="HZ490" s="11"/>
      <c r="IA490" s="11"/>
      <c r="IB490" s="11"/>
      <c r="IC490" s="11"/>
      <c r="ID490" s="11"/>
      <c r="IE490" s="11"/>
      <c r="IF490" s="11"/>
      <c r="IG490" s="11"/>
      <c r="IH490" s="11"/>
      <c r="II490" s="11"/>
      <c r="IJ490" s="11"/>
      <c r="IK490" s="11"/>
      <c r="IL490" s="11"/>
      <c r="IM490" s="11"/>
      <c r="IN490" s="11"/>
      <c r="IO490" s="11"/>
      <c r="IP490" s="11"/>
      <c r="IQ490" s="11"/>
      <c r="IR490" s="11"/>
      <c r="IS490" s="11"/>
      <c r="IT490" s="11"/>
      <c r="IU490" s="11"/>
      <c r="IV490" s="11"/>
      <c r="IW490" s="11"/>
      <c r="IX490" s="11"/>
      <c r="IY490" s="11"/>
      <c r="IZ490" s="11"/>
      <c r="JA490" s="11"/>
      <c r="JB490" s="11"/>
      <c r="JC490" s="11"/>
      <c r="JD490" s="11"/>
      <c r="JE490" s="11"/>
      <c r="JF490" s="11"/>
      <c r="JG490" s="11"/>
      <c r="JH490" s="11"/>
      <c r="JI490" s="11"/>
      <c r="JJ490" s="11"/>
      <c r="JK490" s="11"/>
      <c r="JL490" s="11"/>
      <c r="JM490" s="11"/>
      <c r="JN490" s="11"/>
      <c r="JO490" s="11"/>
      <c r="JP490" s="11"/>
      <c r="JQ490" s="11"/>
      <c r="JR490" s="11"/>
      <c r="JS490" s="11"/>
      <c r="JT490" s="11"/>
      <c r="JU490" s="11"/>
      <c r="JV490" s="11"/>
      <c r="JW490" s="11"/>
      <c r="JX490" s="11"/>
      <c r="JY490" s="11"/>
      <c r="JZ490" s="11"/>
      <c r="KA490" s="11"/>
      <c r="KB490" s="11"/>
      <c r="KC490" s="11"/>
      <c r="KD490" s="11"/>
      <c r="KE490" s="11"/>
      <c r="KF490" s="11"/>
      <c r="KG490" s="11"/>
      <c r="KH490" s="11"/>
      <c r="KI490" s="11"/>
      <c r="KJ490" s="11"/>
      <c r="KK490" s="11"/>
      <c r="KL490" s="11"/>
      <c r="KM490" s="11"/>
      <c r="KN490" s="11"/>
      <c r="KO490" s="11"/>
      <c r="KP490" s="11"/>
      <c r="KQ490" s="11"/>
      <c r="KR490" s="11"/>
      <c r="KS490" s="11"/>
      <c r="KT490" s="11"/>
      <c r="KU490" s="11"/>
    </row>
    <row r="491" spans="1:307" ht="44.25" customHeight="1" x14ac:dyDescent="0.2">
      <c r="A491" s="160"/>
      <c r="B491" s="161"/>
      <c r="C491" s="162"/>
      <c r="D491" s="163"/>
      <c r="E491" s="201"/>
      <c r="F491" s="202"/>
      <c r="G491" s="164" t="str">
        <f t="shared" si="39"/>
        <v/>
      </c>
      <c r="H491" s="203"/>
      <c r="I491" s="204"/>
      <c r="J491" s="208"/>
      <c r="K491" s="206"/>
      <c r="L491" s="207"/>
      <c r="M491" s="165" t="str">
        <f t="shared" si="36"/>
        <v/>
      </c>
      <c r="N491" s="165" t="str">
        <f t="shared" si="37"/>
        <v/>
      </c>
      <c r="O491" s="210"/>
      <c r="P491" s="243"/>
      <c r="Q491" s="211"/>
      <c r="R491" s="212"/>
      <c r="S491" s="212"/>
      <c r="T491" s="212"/>
      <c r="U491" s="166"/>
      <c r="V491" s="17"/>
      <c r="W491" s="17" t="str">
        <f t="shared" si="38"/>
        <v/>
      </c>
      <c r="X491" s="8"/>
      <c r="Y491" s="8"/>
      <c r="Z491" s="8"/>
      <c r="AA491" s="131"/>
      <c r="AB491" s="105"/>
      <c r="AC491" s="105"/>
      <c r="AD491" s="167" t="str">
        <f t="shared" si="40"/>
        <v/>
      </c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  <c r="HV491" s="11"/>
      <c r="HW491" s="11"/>
      <c r="HX491" s="11"/>
      <c r="HY491" s="11"/>
      <c r="HZ491" s="11"/>
      <c r="IA491" s="11"/>
      <c r="IB491" s="11"/>
      <c r="IC491" s="11"/>
      <c r="ID491" s="11"/>
      <c r="IE491" s="11"/>
      <c r="IF491" s="11"/>
      <c r="IG491" s="11"/>
      <c r="IH491" s="11"/>
      <c r="II491" s="11"/>
      <c r="IJ491" s="11"/>
      <c r="IK491" s="11"/>
      <c r="IL491" s="11"/>
      <c r="IM491" s="11"/>
      <c r="IN491" s="11"/>
      <c r="IO491" s="11"/>
      <c r="IP491" s="11"/>
      <c r="IQ491" s="11"/>
      <c r="IR491" s="11"/>
      <c r="IS491" s="11"/>
      <c r="IT491" s="11"/>
      <c r="IU491" s="11"/>
      <c r="IV491" s="11"/>
      <c r="IW491" s="11"/>
      <c r="IX491" s="11"/>
      <c r="IY491" s="11"/>
      <c r="IZ491" s="11"/>
      <c r="JA491" s="11"/>
      <c r="JB491" s="11"/>
      <c r="JC491" s="11"/>
      <c r="JD491" s="11"/>
      <c r="JE491" s="11"/>
      <c r="JF491" s="11"/>
      <c r="JG491" s="11"/>
      <c r="JH491" s="11"/>
      <c r="JI491" s="11"/>
      <c r="JJ491" s="11"/>
      <c r="JK491" s="11"/>
      <c r="JL491" s="11"/>
      <c r="JM491" s="11"/>
      <c r="JN491" s="11"/>
      <c r="JO491" s="11"/>
      <c r="JP491" s="11"/>
      <c r="JQ491" s="11"/>
      <c r="JR491" s="11"/>
      <c r="JS491" s="11"/>
      <c r="JT491" s="11"/>
      <c r="JU491" s="11"/>
      <c r="JV491" s="11"/>
      <c r="JW491" s="11"/>
      <c r="JX491" s="11"/>
      <c r="JY491" s="11"/>
      <c r="JZ491" s="11"/>
      <c r="KA491" s="11"/>
      <c r="KB491" s="11"/>
      <c r="KC491" s="11"/>
      <c r="KD491" s="11"/>
      <c r="KE491" s="11"/>
      <c r="KF491" s="11"/>
      <c r="KG491" s="11"/>
      <c r="KH491" s="11"/>
      <c r="KI491" s="11"/>
      <c r="KJ491" s="11"/>
      <c r="KK491" s="11"/>
      <c r="KL491" s="11"/>
      <c r="KM491" s="11"/>
      <c r="KN491" s="11"/>
      <c r="KO491" s="11"/>
      <c r="KP491" s="11"/>
      <c r="KQ491" s="11"/>
      <c r="KR491" s="11"/>
      <c r="KS491" s="11"/>
      <c r="KT491" s="11"/>
      <c r="KU491" s="11"/>
    </row>
    <row r="492" spans="1:307" ht="44.25" customHeight="1" x14ac:dyDescent="0.2">
      <c r="A492" s="160"/>
      <c r="B492" s="161"/>
      <c r="C492" s="162"/>
      <c r="D492" s="163"/>
      <c r="E492" s="201"/>
      <c r="F492" s="202"/>
      <c r="G492" s="164" t="str">
        <f t="shared" si="39"/>
        <v/>
      </c>
      <c r="H492" s="203"/>
      <c r="I492" s="204"/>
      <c r="J492" s="208"/>
      <c r="K492" s="206"/>
      <c r="L492" s="207"/>
      <c r="M492" s="165" t="str">
        <f t="shared" si="36"/>
        <v/>
      </c>
      <c r="N492" s="165" t="str">
        <f t="shared" si="37"/>
        <v/>
      </c>
      <c r="O492" s="210"/>
      <c r="P492" s="243"/>
      <c r="Q492" s="211"/>
      <c r="R492" s="212"/>
      <c r="S492" s="212"/>
      <c r="T492" s="212"/>
      <c r="U492" s="166"/>
      <c r="V492" s="17"/>
      <c r="W492" s="17" t="str">
        <f t="shared" si="38"/>
        <v/>
      </c>
      <c r="X492" s="8"/>
      <c r="Y492" s="8"/>
      <c r="Z492" s="8"/>
      <c r="AA492" s="131"/>
      <c r="AB492" s="105"/>
      <c r="AC492" s="105"/>
      <c r="AD492" s="167" t="str">
        <f t="shared" si="40"/>
        <v/>
      </c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  <c r="HV492" s="11"/>
      <c r="HW492" s="11"/>
      <c r="HX492" s="11"/>
      <c r="HY492" s="11"/>
      <c r="HZ492" s="11"/>
      <c r="IA492" s="11"/>
      <c r="IB492" s="11"/>
      <c r="IC492" s="11"/>
      <c r="ID492" s="11"/>
      <c r="IE492" s="11"/>
      <c r="IF492" s="11"/>
      <c r="IG492" s="11"/>
      <c r="IH492" s="11"/>
      <c r="II492" s="11"/>
      <c r="IJ492" s="11"/>
      <c r="IK492" s="11"/>
      <c r="IL492" s="11"/>
      <c r="IM492" s="11"/>
      <c r="IN492" s="11"/>
      <c r="IO492" s="11"/>
      <c r="IP492" s="11"/>
      <c r="IQ492" s="11"/>
      <c r="IR492" s="11"/>
      <c r="IS492" s="11"/>
      <c r="IT492" s="11"/>
      <c r="IU492" s="11"/>
      <c r="IV492" s="11"/>
      <c r="IW492" s="11"/>
      <c r="IX492" s="11"/>
      <c r="IY492" s="11"/>
      <c r="IZ492" s="11"/>
      <c r="JA492" s="11"/>
      <c r="JB492" s="11"/>
      <c r="JC492" s="11"/>
      <c r="JD492" s="11"/>
      <c r="JE492" s="11"/>
      <c r="JF492" s="11"/>
      <c r="JG492" s="11"/>
      <c r="JH492" s="11"/>
      <c r="JI492" s="11"/>
      <c r="JJ492" s="11"/>
      <c r="JK492" s="11"/>
      <c r="JL492" s="11"/>
      <c r="JM492" s="11"/>
      <c r="JN492" s="11"/>
      <c r="JO492" s="11"/>
      <c r="JP492" s="11"/>
      <c r="JQ492" s="11"/>
      <c r="JR492" s="11"/>
      <c r="JS492" s="11"/>
      <c r="JT492" s="11"/>
      <c r="JU492" s="11"/>
      <c r="JV492" s="11"/>
      <c r="JW492" s="11"/>
      <c r="JX492" s="11"/>
      <c r="JY492" s="11"/>
      <c r="JZ492" s="11"/>
      <c r="KA492" s="11"/>
      <c r="KB492" s="11"/>
      <c r="KC492" s="11"/>
      <c r="KD492" s="11"/>
      <c r="KE492" s="11"/>
      <c r="KF492" s="11"/>
      <c r="KG492" s="11"/>
      <c r="KH492" s="11"/>
      <c r="KI492" s="11"/>
      <c r="KJ492" s="11"/>
      <c r="KK492" s="11"/>
      <c r="KL492" s="11"/>
      <c r="KM492" s="11"/>
      <c r="KN492" s="11"/>
      <c r="KO492" s="11"/>
      <c r="KP492" s="11"/>
      <c r="KQ492" s="11"/>
      <c r="KR492" s="11"/>
      <c r="KS492" s="11"/>
      <c r="KT492" s="11"/>
      <c r="KU492" s="11"/>
    </row>
    <row r="493" spans="1:307" ht="44.25" customHeight="1" x14ac:dyDescent="0.2">
      <c r="A493" s="160"/>
      <c r="B493" s="161"/>
      <c r="C493" s="162"/>
      <c r="D493" s="163"/>
      <c r="E493" s="201"/>
      <c r="F493" s="202"/>
      <c r="G493" s="164" t="str">
        <f t="shared" si="39"/>
        <v/>
      </c>
      <c r="H493" s="203"/>
      <c r="I493" s="204"/>
      <c r="J493" s="208"/>
      <c r="K493" s="206"/>
      <c r="L493" s="207"/>
      <c r="M493" s="165" t="str">
        <f t="shared" si="36"/>
        <v/>
      </c>
      <c r="N493" s="165" t="str">
        <f t="shared" si="37"/>
        <v/>
      </c>
      <c r="O493" s="210"/>
      <c r="P493" s="243"/>
      <c r="Q493" s="211"/>
      <c r="R493" s="212"/>
      <c r="S493" s="212"/>
      <c r="T493" s="212"/>
      <c r="U493" s="166"/>
      <c r="V493" s="17"/>
      <c r="W493" s="17" t="str">
        <f t="shared" si="38"/>
        <v/>
      </c>
      <c r="X493" s="8"/>
      <c r="Y493" s="8"/>
      <c r="Z493" s="8"/>
      <c r="AA493" s="131"/>
      <c r="AB493" s="105"/>
      <c r="AC493" s="105"/>
      <c r="AD493" s="167" t="str">
        <f t="shared" si="40"/>
        <v/>
      </c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  <c r="HV493" s="11"/>
      <c r="HW493" s="11"/>
      <c r="HX493" s="11"/>
      <c r="HY493" s="11"/>
      <c r="HZ493" s="11"/>
      <c r="IA493" s="11"/>
      <c r="IB493" s="11"/>
      <c r="IC493" s="11"/>
      <c r="ID493" s="11"/>
      <c r="IE493" s="11"/>
      <c r="IF493" s="11"/>
      <c r="IG493" s="11"/>
      <c r="IH493" s="11"/>
      <c r="II493" s="11"/>
      <c r="IJ493" s="11"/>
      <c r="IK493" s="11"/>
      <c r="IL493" s="11"/>
      <c r="IM493" s="11"/>
      <c r="IN493" s="11"/>
      <c r="IO493" s="11"/>
      <c r="IP493" s="11"/>
      <c r="IQ493" s="11"/>
      <c r="IR493" s="11"/>
      <c r="IS493" s="11"/>
      <c r="IT493" s="11"/>
      <c r="IU493" s="11"/>
      <c r="IV493" s="11"/>
      <c r="IW493" s="11"/>
      <c r="IX493" s="11"/>
      <c r="IY493" s="11"/>
      <c r="IZ493" s="11"/>
      <c r="JA493" s="11"/>
      <c r="JB493" s="11"/>
      <c r="JC493" s="11"/>
      <c r="JD493" s="11"/>
      <c r="JE493" s="11"/>
      <c r="JF493" s="11"/>
      <c r="JG493" s="11"/>
      <c r="JH493" s="11"/>
      <c r="JI493" s="11"/>
      <c r="JJ493" s="11"/>
      <c r="JK493" s="11"/>
      <c r="JL493" s="11"/>
      <c r="JM493" s="11"/>
      <c r="JN493" s="11"/>
      <c r="JO493" s="11"/>
      <c r="JP493" s="11"/>
      <c r="JQ493" s="11"/>
      <c r="JR493" s="11"/>
      <c r="JS493" s="11"/>
      <c r="JT493" s="11"/>
      <c r="JU493" s="11"/>
      <c r="JV493" s="11"/>
      <c r="JW493" s="11"/>
      <c r="JX493" s="11"/>
      <c r="JY493" s="11"/>
      <c r="JZ493" s="11"/>
      <c r="KA493" s="11"/>
      <c r="KB493" s="11"/>
      <c r="KC493" s="11"/>
      <c r="KD493" s="11"/>
      <c r="KE493" s="11"/>
      <c r="KF493" s="11"/>
      <c r="KG493" s="11"/>
      <c r="KH493" s="11"/>
      <c r="KI493" s="11"/>
      <c r="KJ493" s="11"/>
      <c r="KK493" s="11"/>
      <c r="KL493" s="11"/>
      <c r="KM493" s="11"/>
      <c r="KN493" s="11"/>
      <c r="KO493" s="11"/>
      <c r="KP493" s="11"/>
      <c r="KQ493" s="11"/>
      <c r="KR493" s="11"/>
      <c r="KS493" s="11"/>
      <c r="KT493" s="11"/>
      <c r="KU493" s="11"/>
    </row>
    <row r="494" spans="1:307" ht="44.25" customHeight="1" x14ac:dyDescent="0.2">
      <c r="A494" s="160"/>
      <c r="B494" s="161"/>
      <c r="C494" s="162"/>
      <c r="D494" s="163"/>
      <c r="E494" s="201"/>
      <c r="F494" s="202"/>
      <c r="G494" s="164" t="str">
        <f t="shared" si="39"/>
        <v/>
      </c>
      <c r="H494" s="203"/>
      <c r="I494" s="204"/>
      <c r="J494" s="208"/>
      <c r="K494" s="206"/>
      <c r="L494" s="207"/>
      <c r="M494" s="165" t="str">
        <f t="shared" si="36"/>
        <v/>
      </c>
      <c r="N494" s="165" t="str">
        <f t="shared" si="37"/>
        <v/>
      </c>
      <c r="O494" s="210"/>
      <c r="P494" s="243"/>
      <c r="Q494" s="211"/>
      <c r="R494" s="212"/>
      <c r="S494" s="212"/>
      <c r="T494" s="212"/>
      <c r="U494" s="166"/>
      <c r="V494" s="17"/>
      <c r="W494" s="17" t="str">
        <f t="shared" si="38"/>
        <v/>
      </c>
      <c r="X494" s="8"/>
      <c r="Y494" s="8"/>
      <c r="Z494" s="8"/>
      <c r="AA494" s="131"/>
      <c r="AB494" s="105"/>
      <c r="AC494" s="105"/>
      <c r="AD494" s="167" t="str">
        <f t="shared" si="40"/>
        <v/>
      </c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  <c r="HV494" s="11"/>
      <c r="HW494" s="11"/>
      <c r="HX494" s="11"/>
      <c r="HY494" s="11"/>
      <c r="HZ494" s="11"/>
      <c r="IA494" s="11"/>
      <c r="IB494" s="11"/>
      <c r="IC494" s="11"/>
      <c r="ID494" s="11"/>
      <c r="IE494" s="11"/>
      <c r="IF494" s="11"/>
      <c r="IG494" s="11"/>
      <c r="IH494" s="11"/>
      <c r="II494" s="11"/>
      <c r="IJ494" s="11"/>
      <c r="IK494" s="11"/>
      <c r="IL494" s="11"/>
      <c r="IM494" s="11"/>
      <c r="IN494" s="11"/>
      <c r="IO494" s="11"/>
      <c r="IP494" s="11"/>
      <c r="IQ494" s="11"/>
      <c r="IR494" s="11"/>
      <c r="IS494" s="11"/>
      <c r="IT494" s="11"/>
      <c r="IU494" s="11"/>
      <c r="IV494" s="11"/>
      <c r="IW494" s="11"/>
      <c r="IX494" s="11"/>
      <c r="IY494" s="11"/>
      <c r="IZ494" s="11"/>
      <c r="JA494" s="11"/>
      <c r="JB494" s="11"/>
      <c r="JC494" s="11"/>
      <c r="JD494" s="11"/>
      <c r="JE494" s="11"/>
      <c r="JF494" s="11"/>
      <c r="JG494" s="11"/>
      <c r="JH494" s="11"/>
      <c r="JI494" s="11"/>
      <c r="JJ494" s="11"/>
      <c r="JK494" s="11"/>
      <c r="JL494" s="11"/>
      <c r="JM494" s="11"/>
      <c r="JN494" s="11"/>
      <c r="JO494" s="11"/>
      <c r="JP494" s="11"/>
      <c r="JQ494" s="11"/>
      <c r="JR494" s="11"/>
      <c r="JS494" s="11"/>
      <c r="JT494" s="11"/>
      <c r="JU494" s="11"/>
      <c r="JV494" s="11"/>
      <c r="JW494" s="11"/>
      <c r="JX494" s="11"/>
      <c r="JY494" s="11"/>
      <c r="JZ494" s="11"/>
      <c r="KA494" s="11"/>
      <c r="KB494" s="11"/>
      <c r="KC494" s="11"/>
      <c r="KD494" s="11"/>
      <c r="KE494" s="11"/>
      <c r="KF494" s="11"/>
      <c r="KG494" s="11"/>
      <c r="KH494" s="11"/>
      <c r="KI494" s="11"/>
      <c r="KJ494" s="11"/>
      <c r="KK494" s="11"/>
      <c r="KL494" s="11"/>
      <c r="KM494" s="11"/>
      <c r="KN494" s="11"/>
      <c r="KO494" s="11"/>
      <c r="KP494" s="11"/>
      <c r="KQ494" s="11"/>
      <c r="KR494" s="11"/>
      <c r="KS494" s="11"/>
      <c r="KT494" s="11"/>
      <c r="KU494" s="11"/>
    </row>
    <row r="495" spans="1:307" ht="44.25" customHeight="1" x14ac:dyDescent="0.2">
      <c r="A495" s="160"/>
      <c r="B495" s="161"/>
      <c r="C495" s="162"/>
      <c r="D495" s="163"/>
      <c r="E495" s="201"/>
      <c r="F495" s="202"/>
      <c r="G495" s="164" t="str">
        <f t="shared" si="39"/>
        <v/>
      </c>
      <c r="H495" s="203"/>
      <c r="I495" s="204"/>
      <c r="J495" s="208"/>
      <c r="K495" s="206"/>
      <c r="L495" s="207"/>
      <c r="M495" s="165" t="str">
        <f t="shared" si="36"/>
        <v/>
      </c>
      <c r="N495" s="165" t="str">
        <f t="shared" si="37"/>
        <v/>
      </c>
      <c r="O495" s="210"/>
      <c r="P495" s="243"/>
      <c r="Q495" s="211"/>
      <c r="R495" s="212"/>
      <c r="S495" s="212"/>
      <c r="T495" s="212"/>
      <c r="U495" s="166"/>
      <c r="V495" s="17"/>
      <c r="W495" s="17" t="str">
        <f t="shared" si="38"/>
        <v/>
      </c>
      <c r="X495" s="8"/>
      <c r="Y495" s="8"/>
      <c r="Z495" s="8"/>
      <c r="AA495" s="131"/>
      <c r="AB495" s="105"/>
      <c r="AC495" s="105"/>
      <c r="AD495" s="167" t="str">
        <f t="shared" si="40"/>
        <v/>
      </c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  <c r="HV495" s="11"/>
      <c r="HW495" s="11"/>
      <c r="HX495" s="11"/>
      <c r="HY495" s="11"/>
      <c r="HZ495" s="11"/>
      <c r="IA495" s="11"/>
      <c r="IB495" s="11"/>
      <c r="IC495" s="11"/>
      <c r="ID495" s="11"/>
      <c r="IE495" s="11"/>
      <c r="IF495" s="11"/>
      <c r="IG495" s="11"/>
      <c r="IH495" s="11"/>
      <c r="II495" s="11"/>
      <c r="IJ495" s="11"/>
      <c r="IK495" s="11"/>
      <c r="IL495" s="11"/>
      <c r="IM495" s="11"/>
      <c r="IN495" s="11"/>
      <c r="IO495" s="11"/>
      <c r="IP495" s="11"/>
      <c r="IQ495" s="11"/>
      <c r="IR495" s="11"/>
      <c r="IS495" s="11"/>
      <c r="IT495" s="11"/>
      <c r="IU495" s="11"/>
      <c r="IV495" s="11"/>
      <c r="IW495" s="11"/>
      <c r="IX495" s="11"/>
      <c r="IY495" s="11"/>
      <c r="IZ495" s="11"/>
      <c r="JA495" s="11"/>
      <c r="JB495" s="11"/>
      <c r="JC495" s="11"/>
      <c r="JD495" s="11"/>
      <c r="JE495" s="11"/>
      <c r="JF495" s="11"/>
      <c r="JG495" s="11"/>
      <c r="JH495" s="11"/>
      <c r="JI495" s="11"/>
      <c r="JJ495" s="11"/>
      <c r="JK495" s="11"/>
      <c r="JL495" s="11"/>
      <c r="JM495" s="11"/>
      <c r="JN495" s="11"/>
      <c r="JO495" s="11"/>
      <c r="JP495" s="11"/>
      <c r="JQ495" s="11"/>
      <c r="JR495" s="11"/>
      <c r="JS495" s="11"/>
      <c r="JT495" s="11"/>
      <c r="JU495" s="11"/>
      <c r="JV495" s="11"/>
      <c r="JW495" s="11"/>
      <c r="JX495" s="11"/>
      <c r="JY495" s="11"/>
      <c r="JZ495" s="11"/>
      <c r="KA495" s="11"/>
      <c r="KB495" s="11"/>
      <c r="KC495" s="11"/>
      <c r="KD495" s="11"/>
      <c r="KE495" s="11"/>
      <c r="KF495" s="11"/>
      <c r="KG495" s="11"/>
      <c r="KH495" s="11"/>
      <c r="KI495" s="11"/>
      <c r="KJ495" s="11"/>
      <c r="KK495" s="11"/>
      <c r="KL495" s="11"/>
      <c r="KM495" s="11"/>
      <c r="KN495" s="11"/>
      <c r="KO495" s="11"/>
      <c r="KP495" s="11"/>
      <c r="KQ495" s="11"/>
      <c r="KR495" s="11"/>
      <c r="KS495" s="11"/>
      <c r="KT495" s="11"/>
      <c r="KU495" s="11"/>
    </row>
    <row r="496" spans="1:307" ht="44.25" customHeight="1" x14ac:dyDescent="0.2">
      <c r="A496" s="160"/>
      <c r="B496" s="161"/>
      <c r="C496" s="162"/>
      <c r="D496" s="163"/>
      <c r="E496" s="201"/>
      <c r="F496" s="202"/>
      <c r="G496" s="164" t="str">
        <f t="shared" si="39"/>
        <v/>
      </c>
      <c r="H496" s="203"/>
      <c r="I496" s="204"/>
      <c r="J496" s="208"/>
      <c r="K496" s="206"/>
      <c r="L496" s="207"/>
      <c r="M496" s="165" t="str">
        <f t="shared" si="36"/>
        <v/>
      </c>
      <c r="N496" s="165" t="str">
        <f t="shared" si="37"/>
        <v/>
      </c>
      <c r="O496" s="210"/>
      <c r="P496" s="243"/>
      <c r="Q496" s="211"/>
      <c r="R496" s="212"/>
      <c r="S496" s="212"/>
      <c r="T496" s="212"/>
      <c r="U496" s="166"/>
      <c r="V496" s="17"/>
      <c r="W496" s="17" t="str">
        <f t="shared" si="38"/>
        <v/>
      </c>
      <c r="X496" s="8"/>
      <c r="Y496" s="8"/>
      <c r="Z496" s="8"/>
      <c r="AA496" s="131"/>
      <c r="AB496" s="105"/>
      <c r="AC496" s="105"/>
      <c r="AD496" s="167" t="str">
        <f t="shared" si="40"/>
        <v/>
      </c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  <c r="HV496" s="11"/>
      <c r="HW496" s="11"/>
      <c r="HX496" s="11"/>
      <c r="HY496" s="11"/>
      <c r="HZ496" s="11"/>
      <c r="IA496" s="11"/>
      <c r="IB496" s="11"/>
      <c r="IC496" s="11"/>
      <c r="ID496" s="11"/>
      <c r="IE496" s="11"/>
      <c r="IF496" s="11"/>
      <c r="IG496" s="11"/>
      <c r="IH496" s="11"/>
      <c r="II496" s="11"/>
      <c r="IJ496" s="11"/>
      <c r="IK496" s="11"/>
      <c r="IL496" s="11"/>
      <c r="IM496" s="11"/>
      <c r="IN496" s="11"/>
      <c r="IO496" s="11"/>
      <c r="IP496" s="11"/>
      <c r="IQ496" s="11"/>
      <c r="IR496" s="11"/>
      <c r="IS496" s="11"/>
      <c r="IT496" s="11"/>
      <c r="IU496" s="11"/>
      <c r="IV496" s="11"/>
      <c r="IW496" s="11"/>
      <c r="IX496" s="11"/>
      <c r="IY496" s="11"/>
      <c r="IZ496" s="11"/>
      <c r="JA496" s="11"/>
      <c r="JB496" s="11"/>
      <c r="JC496" s="11"/>
      <c r="JD496" s="11"/>
      <c r="JE496" s="11"/>
      <c r="JF496" s="11"/>
      <c r="JG496" s="11"/>
      <c r="JH496" s="11"/>
      <c r="JI496" s="11"/>
      <c r="JJ496" s="11"/>
      <c r="JK496" s="11"/>
      <c r="JL496" s="11"/>
      <c r="JM496" s="11"/>
      <c r="JN496" s="11"/>
      <c r="JO496" s="11"/>
      <c r="JP496" s="11"/>
      <c r="JQ496" s="11"/>
      <c r="JR496" s="11"/>
      <c r="JS496" s="11"/>
      <c r="JT496" s="11"/>
      <c r="JU496" s="11"/>
      <c r="JV496" s="11"/>
      <c r="JW496" s="11"/>
      <c r="JX496" s="11"/>
      <c r="JY496" s="11"/>
      <c r="JZ496" s="11"/>
      <c r="KA496" s="11"/>
      <c r="KB496" s="11"/>
      <c r="KC496" s="11"/>
      <c r="KD496" s="11"/>
      <c r="KE496" s="11"/>
      <c r="KF496" s="11"/>
      <c r="KG496" s="11"/>
      <c r="KH496" s="11"/>
      <c r="KI496" s="11"/>
      <c r="KJ496" s="11"/>
      <c r="KK496" s="11"/>
      <c r="KL496" s="11"/>
      <c r="KM496" s="11"/>
      <c r="KN496" s="11"/>
      <c r="KO496" s="11"/>
      <c r="KP496" s="11"/>
      <c r="KQ496" s="11"/>
      <c r="KR496" s="11"/>
      <c r="KS496" s="11"/>
      <c r="KT496" s="11"/>
      <c r="KU496" s="11"/>
    </row>
    <row r="497" spans="1:307" ht="44.25" customHeight="1" x14ac:dyDescent="0.2">
      <c r="A497" s="160"/>
      <c r="B497" s="161"/>
      <c r="C497" s="162"/>
      <c r="D497" s="163"/>
      <c r="E497" s="201"/>
      <c r="F497" s="202"/>
      <c r="G497" s="164" t="str">
        <f t="shared" si="39"/>
        <v/>
      </c>
      <c r="H497" s="203"/>
      <c r="I497" s="204"/>
      <c r="J497" s="208"/>
      <c r="K497" s="206"/>
      <c r="L497" s="207"/>
      <c r="M497" s="165" t="str">
        <f t="shared" si="36"/>
        <v/>
      </c>
      <c r="N497" s="165" t="str">
        <f t="shared" si="37"/>
        <v/>
      </c>
      <c r="O497" s="210"/>
      <c r="P497" s="243"/>
      <c r="Q497" s="211"/>
      <c r="R497" s="212"/>
      <c r="S497" s="212"/>
      <c r="T497" s="212"/>
      <c r="U497" s="166"/>
      <c r="V497" s="17"/>
      <c r="W497" s="17" t="str">
        <f t="shared" si="38"/>
        <v/>
      </c>
      <c r="X497" s="8"/>
      <c r="Y497" s="8"/>
      <c r="Z497" s="8"/>
      <c r="AA497" s="131"/>
      <c r="AB497" s="105"/>
      <c r="AC497" s="105"/>
      <c r="AD497" s="167" t="str">
        <f t="shared" si="40"/>
        <v/>
      </c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  <c r="HV497" s="11"/>
      <c r="HW497" s="11"/>
      <c r="HX497" s="11"/>
      <c r="HY497" s="11"/>
      <c r="HZ497" s="11"/>
      <c r="IA497" s="11"/>
      <c r="IB497" s="11"/>
      <c r="IC497" s="11"/>
      <c r="ID497" s="11"/>
      <c r="IE497" s="11"/>
      <c r="IF497" s="11"/>
      <c r="IG497" s="11"/>
      <c r="IH497" s="11"/>
      <c r="II497" s="11"/>
      <c r="IJ497" s="11"/>
      <c r="IK497" s="11"/>
      <c r="IL497" s="11"/>
      <c r="IM497" s="11"/>
      <c r="IN497" s="11"/>
      <c r="IO497" s="11"/>
      <c r="IP497" s="11"/>
      <c r="IQ497" s="11"/>
      <c r="IR497" s="11"/>
      <c r="IS497" s="11"/>
      <c r="IT497" s="11"/>
      <c r="IU497" s="11"/>
      <c r="IV497" s="11"/>
      <c r="IW497" s="11"/>
      <c r="IX497" s="11"/>
      <c r="IY497" s="11"/>
      <c r="IZ497" s="11"/>
      <c r="JA497" s="11"/>
      <c r="JB497" s="11"/>
      <c r="JC497" s="11"/>
      <c r="JD497" s="11"/>
      <c r="JE497" s="11"/>
      <c r="JF497" s="11"/>
      <c r="JG497" s="11"/>
      <c r="JH497" s="11"/>
      <c r="JI497" s="11"/>
      <c r="JJ497" s="11"/>
      <c r="JK497" s="11"/>
      <c r="JL497" s="11"/>
      <c r="JM497" s="11"/>
      <c r="JN497" s="11"/>
      <c r="JO497" s="11"/>
      <c r="JP497" s="11"/>
      <c r="JQ497" s="11"/>
      <c r="JR497" s="11"/>
      <c r="JS497" s="11"/>
      <c r="JT497" s="11"/>
      <c r="JU497" s="11"/>
      <c r="JV497" s="11"/>
      <c r="JW497" s="11"/>
      <c r="JX497" s="11"/>
      <c r="JY497" s="11"/>
      <c r="JZ497" s="11"/>
      <c r="KA497" s="11"/>
      <c r="KB497" s="11"/>
      <c r="KC497" s="11"/>
      <c r="KD497" s="11"/>
      <c r="KE497" s="11"/>
      <c r="KF497" s="11"/>
      <c r="KG497" s="11"/>
      <c r="KH497" s="11"/>
      <c r="KI497" s="11"/>
      <c r="KJ497" s="11"/>
      <c r="KK497" s="11"/>
      <c r="KL497" s="11"/>
      <c r="KM497" s="11"/>
      <c r="KN497" s="11"/>
      <c r="KO497" s="11"/>
      <c r="KP497" s="11"/>
      <c r="KQ497" s="11"/>
      <c r="KR497" s="11"/>
      <c r="KS497" s="11"/>
      <c r="KT497" s="11"/>
      <c r="KU497" s="11"/>
    </row>
    <row r="498" spans="1:307" ht="44.25" customHeight="1" x14ac:dyDescent="0.2">
      <c r="A498" s="160"/>
      <c r="B498" s="161"/>
      <c r="C498" s="162"/>
      <c r="D498" s="163"/>
      <c r="E498" s="201"/>
      <c r="F498" s="202"/>
      <c r="G498" s="164" t="str">
        <f t="shared" si="39"/>
        <v/>
      </c>
      <c r="H498" s="203"/>
      <c r="I498" s="204"/>
      <c r="J498" s="208"/>
      <c r="K498" s="206"/>
      <c r="L498" s="207"/>
      <c r="M498" s="165" t="str">
        <f t="shared" si="36"/>
        <v/>
      </c>
      <c r="N498" s="165" t="str">
        <f t="shared" si="37"/>
        <v/>
      </c>
      <c r="O498" s="210"/>
      <c r="P498" s="243"/>
      <c r="Q498" s="211"/>
      <c r="R498" s="212"/>
      <c r="S498" s="212"/>
      <c r="T498" s="212"/>
      <c r="U498" s="166"/>
      <c r="V498" s="17"/>
      <c r="W498" s="17" t="str">
        <f t="shared" si="38"/>
        <v/>
      </c>
      <c r="X498" s="8"/>
      <c r="Y498" s="8"/>
      <c r="Z498" s="8"/>
      <c r="AA498" s="131"/>
      <c r="AB498" s="105"/>
      <c r="AC498" s="105"/>
      <c r="AD498" s="167" t="str">
        <f t="shared" si="40"/>
        <v/>
      </c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  <c r="HV498" s="11"/>
      <c r="HW498" s="11"/>
      <c r="HX498" s="11"/>
      <c r="HY498" s="11"/>
      <c r="HZ498" s="11"/>
      <c r="IA498" s="11"/>
      <c r="IB498" s="11"/>
      <c r="IC498" s="11"/>
      <c r="ID498" s="11"/>
      <c r="IE498" s="11"/>
      <c r="IF498" s="11"/>
      <c r="IG498" s="11"/>
      <c r="IH498" s="11"/>
      <c r="II498" s="11"/>
      <c r="IJ498" s="11"/>
      <c r="IK498" s="11"/>
      <c r="IL498" s="11"/>
      <c r="IM498" s="11"/>
      <c r="IN498" s="11"/>
      <c r="IO498" s="11"/>
      <c r="IP498" s="11"/>
      <c r="IQ498" s="11"/>
      <c r="IR498" s="11"/>
      <c r="IS498" s="11"/>
      <c r="IT498" s="11"/>
      <c r="IU498" s="11"/>
      <c r="IV498" s="11"/>
      <c r="IW498" s="11"/>
      <c r="IX498" s="11"/>
      <c r="IY498" s="11"/>
      <c r="IZ498" s="11"/>
      <c r="JA498" s="11"/>
      <c r="JB498" s="11"/>
      <c r="JC498" s="11"/>
      <c r="JD498" s="11"/>
      <c r="JE498" s="11"/>
      <c r="JF498" s="11"/>
      <c r="JG498" s="11"/>
      <c r="JH498" s="11"/>
      <c r="JI498" s="11"/>
      <c r="JJ498" s="11"/>
      <c r="JK498" s="11"/>
      <c r="JL498" s="11"/>
      <c r="JM498" s="11"/>
      <c r="JN498" s="11"/>
      <c r="JO498" s="11"/>
      <c r="JP498" s="11"/>
      <c r="JQ498" s="11"/>
      <c r="JR498" s="11"/>
      <c r="JS498" s="11"/>
      <c r="JT498" s="11"/>
      <c r="JU498" s="11"/>
      <c r="JV498" s="11"/>
      <c r="JW498" s="11"/>
      <c r="JX498" s="11"/>
      <c r="JY498" s="11"/>
      <c r="JZ498" s="11"/>
      <c r="KA498" s="11"/>
      <c r="KB498" s="11"/>
      <c r="KC498" s="11"/>
      <c r="KD498" s="11"/>
      <c r="KE498" s="11"/>
      <c r="KF498" s="11"/>
      <c r="KG498" s="11"/>
      <c r="KH498" s="11"/>
      <c r="KI498" s="11"/>
      <c r="KJ498" s="11"/>
      <c r="KK498" s="11"/>
      <c r="KL498" s="11"/>
      <c r="KM498" s="11"/>
      <c r="KN498" s="11"/>
      <c r="KO498" s="11"/>
      <c r="KP498" s="11"/>
      <c r="KQ498" s="11"/>
      <c r="KR498" s="11"/>
      <c r="KS498" s="11"/>
      <c r="KT498" s="11"/>
      <c r="KU498" s="11"/>
    </row>
    <row r="499" spans="1:307" ht="44.25" customHeight="1" x14ac:dyDescent="0.2">
      <c r="A499" s="160"/>
      <c r="B499" s="161"/>
      <c r="C499" s="162"/>
      <c r="D499" s="163"/>
      <c r="E499" s="201"/>
      <c r="F499" s="202"/>
      <c r="G499" s="164" t="str">
        <f t="shared" si="39"/>
        <v/>
      </c>
      <c r="H499" s="203"/>
      <c r="I499" s="204"/>
      <c r="J499" s="208"/>
      <c r="K499" s="206"/>
      <c r="L499" s="207"/>
      <c r="M499" s="165" t="str">
        <f t="shared" si="36"/>
        <v/>
      </c>
      <c r="N499" s="165" t="str">
        <f t="shared" si="37"/>
        <v/>
      </c>
      <c r="O499" s="210"/>
      <c r="P499" s="243"/>
      <c r="Q499" s="211"/>
      <c r="R499" s="212"/>
      <c r="S499" s="212"/>
      <c r="T499" s="212"/>
      <c r="U499" s="166"/>
      <c r="V499" s="17"/>
      <c r="W499" s="17" t="str">
        <f t="shared" si="38"/>
        <v/>
      </c>
      <c r="X499" s="8"/>
      <c r="Y499" s="8"/>
      <c r="Z499" s="8"/>
      <c r="AA499" s="131"/>
      <c r="AB499" s="105"/>
      <c r="AC499" s="105"/>
      <c r="AD499" s="167" t="str">
        <f t="shared" si="40"/>
        <v/>
      </c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  <c r="HV499" s="11"/>
      <c r="HW499" s="11"/>
      <c r="HX499" s="11"/>
      <c r="HY499" s="11"/>
      <c r="HZ499" s="11"/>
      <c r="IA499" s="11"/>
      <c r="IB499" s="11"/>
      <c r="IC499" s="11"/>
      <c r="ID499" s="11"/>
      <c r="IE499" s="11"/>
      <c r="IF499" s="11"/>
      <c r="IG499" s="11"/>
      <c r="IH499" s="11"/>
      <c r="II499" s="11"/>
      <c r="IJ499" s="11"/>
      <c r="IK499" s="11"/>
      <c r="IL499" s="11"/>
      <c r="IM499" s="11"/>
      <c r="IN499" s="11"/>
      <c r="IO499" s="11"/>
      <c r="IP499" s="11"/>
      <c r="IQ499" s="11"/>
      <c r="IR499" s="11"/>
      <c r="IS499" s="11"/>
      <c r="IT499" s="11"/>
      <c r="IU499" s="11"/>
      <c r="IV499" s="11"/>
      <c r="IW499" s="11"/>
      <c r="IX499" s="11"/>
      <c r="IY499" s="11"/>
      <c r="IZ499" s="11"/>
      <c r="JA499" s="11"/>
      <c r="JB499" s="11"/>
      <c r="JC499" s="11"/>
      <c r="JD499" s="11"/>
      <c r="JE499" s="11"/>
      <c r="JF499" s="11"/>
      <c r="JG499" s="11"/>
      <c r="JH499" s="11"/>
      <c r="JI499" s="11"/>
      <c r="JJ499" s="11"/>
      <c r="JK499" s="11"/>
      <c r="JL499" s="11"/>
      <c r="JM499" s="11"/>
      <c r="JN499" s="11"/>
      <c r="JO499" s="11"/>
      <c r="JP499" s="11"/>
      <c r="JQ499" s="11"/>
      <c r="JR499" s="11"/>
      <c r="JS499" s="11"/>
      <c r="JT499" s="11"/>
      <c r="JU499" s="11"/>
      <c r="JV499" s="11"/>
      <c r="JW499" s="11"/>
      <c r="JX499" s="11"/>
      <c r="JY499" s="11"/>
      <c r="JZ499" s="11"/>
      <c r="KA499" s="11"/>
      <c r="KB499" s="11"/>
      <c r="KC499" s="11"/>
      <c r="KD499" s="11"/>
      <c r="KE499" s="11"/>
      <c r="KF499" s="11"/>
      <c r="KG499" s="11"/>
      <c r="KH499" s="11"/>
      <c r="KI499" s="11"/>
      <c r="KJ499" s="11"/>
      <c r="KK499" s="11"/>
      <c r="KL499" s="11"/>
      <c r="KM499" s="11"/>
      <c r="KN499" s="11"/>
      <c r="KO499" s="11"/>
      <c r="KP499" s="11"/>
      <c r="KQ499" s="11"/>
      <c r="KR499" s="11"/>
      <c r="KS499" s="11"/>
      <c r="KT499" s="11"/>
      <c r="KU499" s="11"/>
    </row>
    <row r="500" spans="1:307" ht="44.25" customHeight="1" x14ac:dyDescent="0.2">
      <c r="A500" s="160"/>
      <c r="B500" s="161"/>
      <c r="C500" s="162"/>
      <c r="D500" s="163"/>
      <c r="E500" s="201"/>
      <c r="F500" s="202"/>
      <c r="G500" s="164" t="str">
        <f t="shared" si="39"/>
        <v/>
      </c>
      <c r="H500" s="203"/>
      <c r="I500" s="204"/>
      <c r="J500" s="208"/>
      <c r="K500" s="206"/>
      <c r="L500" s="207"/>
      <c r="M500" s="165" t="str">
        <f t="shared" si="36"/>
        <v/>
      </c>
      <c r="N500" s="165" t="str">
        <f t="shared" si="37"/>
        <v/>
      </c>
      <c r="O500" s="210"/>
      <c r="P500" s="243"/>
      <c r="Q500" s="211"/>
      <c r="R500" s="212"/>
      <c r="S500" s="212"/>
      <c r="T500" s="212"/>
      <c r="U500" s="166"/>
      <c r="V500" s="17"/>
      <c r="W500" s="17" t="str">
        <f t="shared" si="38"/>
        <v/>
      </c>
      <c r="X500" s="8"/>
      <c r="Y500" s="8"/>
      <c r="Z500" s="8"/>
      <c r="AA500" s="131"/>
      <c r="AB500" s="105"/>
      <c r="AC500" s="105"/>
      <c r="AD500" s="167" t="str">
        <f t="shared" si="40"/>
        <v/>
      </c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  <c r="HV500" s="11"/>
      <c r="HW500" s="11"/>
      <c r="HX500" s="11"/>
      <c r="HY500" s="11"/>
      <c r="HZ500" s="11"/>
      <c r="IA500" s="11"/>
      <c r="IB500" s="11"/>
      <c r="IC500" s="11"/>
      <c r="ID500" s="11"/>
      <c r="IE500" s="11"/>
      <c r="IF500" s="11"/>
      <c r="IG500" s="11"/>
      <c r="IH500" s="11"/>
      <c r="II500" s="11"/>
      <c r="IJ500" s="11"/>
      <c r="IK500" s="11"/>
      <c r="IL500" s="11"/>
      <c r="IM500" s="11"/>
      <c r="IN500" s="11"/>
      <c r="IO500" s="11"/>
      <c r="IP500" s="11"/>
      <c r="IQ500" s="11"/>
      <c r="IR500" s="11"/>
      <c r="IS500" s="11"/>
      <c r="IT500" s="11"/>
      <c r="IU500" s="11"/>
      <c r="IV500" s="11"/>
      <c r="IW500" s="11"/>
      <c r="IX500" s="11"/>
      <c r="IY500" s="11"/>
      <c r="IZ500" s="11"/>
      <c r="JA500" s="11"/>
      <c r="JB500" s="11"/>
      <c r="JC500" s="11"/>
      <c r="JD500" s="11"/>
      <c r="JE500" s="11"/>
      <c r="JF500" s="11"/>
      <c r="JG500" s="11"/>
      <c r="JH500" s="11"/>
      <c r="JI500" s="11"/>
      <c r="JJ500" s="11"/>
      <c r="JK500" s="11"/>
      <c r="JL500" s="11"/>
      <c r="JM500" s="11"/>
      <c r="JN500" s="11"/>
      <c r="JO500" s="11"/>
      <c r="JP500" s="11"/>
      <c r="JQ500" s="11"/>
      <c r="JR500" s="11"/>
      <c r="JS500" s="11"/>
      <c r="JT500" s="11"/>
      <c r="JU500" s="11"/>
      <c r="JV500" s="11"/>
      <c r="JW500" s="11"/>
      <c r="JX500" s="11"/>
      <c r="JY500" s="11"/>
      <c r="JZ500" s="11"/>
      <c r="KA500" s="11"/>
      <c r="KB500" s="11"/>
      <c r="KC500" s="11"/>
      <c r="KD500" s="11"/>
      <c r="KE500" s="11"/>
      <c r="KF500" s="11"/>
      <c r="KG500" s="11"/>
      <c r="KH500" s="11"/>
      <c r="KI500" s="11"/>
      <c r="KJ500" s="11"/>
      <c r="KK500" s="11"/>
      <c r="KL500" s="11"/>
      <c r="KM500" s="11"/>
      <c r="KN500" s="11"/>
      <c r="KO500" s="11"/>
      <c r="KP500" s="11"/>
      <c r="KQ500" s="11"/>
      <c r="KR500" s="11"/>
      <c r="KS500" s="11"/>
      <c r="KT500" s="11"/>
      <c r="KU500" s="11"/>
    </row>
    <row r="501" spans="1:307" ht="44.25" customHeight="1" x14ac:dyDescent="0.2">
      <c r="A501" s="160"/>
      <c r="B501" s="161"/>
      <c r="C501" s="162"/>
      <c r="D501" s="163"/>
      <c r="E501" s="201"/>
      <c r="F501" s="202"/>
      <c r="G501" s="164" t="str">
        <f t="shared" si="39"/>
        <v/>
      </c>
      <c r="H501" s="203"/>
      <c r="I501" s="204"/>
      <c r="J501" s="208"/>
      <c r="K501" s="206"/>
      <c r="L501" s="207"/>
      <c r="M501" s="165" t="str">
        <f t="shared" si="36"/>
        <v/>
      </c>
      <c r="N501" s="165" t="str">
        <f t="shared" si="37"/>
        <v/>
      </c>
      <c r="O501" s="210"/>
      <c r="P501" s="243"/>
      <c r="Q501" s="211"/>
      <c r="R501" s="212"/>
      <c r="S501" s="212"/>
      <c r="T501" s="212"/>
      <c r="U501" s="166"/>
      <c r="V501" s="17"/>
      <c r="W501" s="17" t="str">
        <f t="shared" si="38"/>
        <v/>
      </c>
      <c r="X501" s="8"/>
      <c r="Y501" s="8"/>
      <c r="Z501" s="8"/>
      <c r="AA501" s="131"/>
      <c r="AB501" s="105"/>
      <c r="AC501" s="105"/>
      <c r="AD501" s="167" t="str">
        <f t="shared" si="40"/>
        <v/>
      </c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  <c r="HV501" s="11"/>
      <c r="HW501" s="11"/>
      <c r="HX501" s="11"/>
      <c r="HY501" s="11"/>
      <c r="HZ501" s="11"/>
      <c r="IA501" s="11"/>
      <c r="IB501" s="11"/>
      <c r="IC501" s="11"/>
      <c r="ID501" s="11"/>
      <c r="IE501" s="11"/>
      <c r="IF501" s="11"/>
      <c r="IG501" s="11"/>
      <c r="IH501" s="11"/>
      <c r="II501" s="11"/>
      <c r="IJ501" s="11"/>
      <c r="IK501" s="11"/>
      <c r="IL501" s="11"/>
      <c r="IM501" s="11"/>
      <c r="IN501" s="11"/>
      <c r="IO501" s="11"/>
      <c r="IP501" s="11"/>
      <c r="IQ501" s="11"/>
      <c r="IR501" s="11"/>
      <c r="IS501" s="11"/>
      <c r="IT501" s="11"/>
      <c r="IU501" s="11"/>
      <c r="IV501" s="11"/>
      <c r="IW501" s="11"/>
      <c r="IX501" s="11"/>
      <c r="IY501" s="11"/>
      <c r="IZ501" s="11"/>
      <c r="JA501" s="11"/>
      <c r="JB501" s="11"/>
      <c r="JC501" s="11"/>
      <c r="JD501" s="11"/>
      <c r="JE501" s="11"/>
      <c r="JF501" s="11"/>
      <c r="JG501" s="11"/>
      <c r="JH501" s="11"/>
      <c r="JI501" s="11"/>
      <c r="JJ501" s="11"/>
      <c r="JK501" s="11"/>
      <c r="JL501" s="11"/>
      <c r="JM501" s="11"/>
      <c r="JN501" s="11"/>
      <c r="JO501" s="11"/>
      <c r="JP501" s="11"/>
      <c r="JQ501" s="11"/>
      <c r="JR501" s="11"/>
      <c r="JS501" s="11"/>
      <c r="JT501" s="11"/>
      <c r="JU501" s="11"/>
      <c r="JV501" s="11"/>
      <c r="JW501" s="11"/>
      <c r="JX501" s="11"/>
      <c r="JY501" s="11"/>
      <c r="JZ501" s="11"/>
      <c r="KA501" s="11"/>
      <c r="KB501" s="11"/>
      <c r="KC501" s="11"/>
      <c r="KD501" s="11"/>
      <c r="KE501" s="11"/>
      <c r="KF501" s="11"/>
      <c r="KG501" s="11"/>
      <c r="KH501" s="11"/>
      <c r="KI501" s="11"/>
      <c r="KJ501" s="11"/>
      <c r="KK501" s="11"/>
      <c r="KL501" s="11"/>
      <c r="KM501" s="11"/>
      <c r="KN501" s="11"/>
      <c r="KO501" s="11"/>
      <c r="KP501" s="11"/>
      <c r="KQ501" s="11"/>
      <c r="KR501" s="11"/>
      <c r="KS501" s="11"/>
      <c r="KT501" s="11"/>
      <c r="KU501" s="11"/>
    </row>
    <row r="502" spans="1:307" ht="44.25" customHeight="1" x14ac:dyDescent="0.2">
      <c r="A502" s="160"/>
      <c r="B502" s="161"/>
      <c r="C502" s="162"/>
      <c r="D502" s="163"/>
      <c r="E502" s="201"/>
      <c r="F502" s="202"/>
      <c r="G502" s="164" t="str">
        <f t="shared" si="39"/>
        <v/>
      </c>
      <c r="H502" s="203"/>
      <c r="I502" s="204"/>
      <c r="J502" s="208"/>
      <c r="K502" s="206"/>
      <c r="L502" s="207"/>
      <c r="M502" s="165" t="str">
        <f t="shared" si="36"/>
        <v/>
      </c>
      <c r="N502" s="165" t="str">
        <f t="shared" si="37"/>
        <v/>
      </c>
      <c r="O502" s="210"/>
      <c r="P502" s="243"/>
      <c r="Q502" s="211"/>
      <c r="R502" s="212"/>
      <c r="S502" s="212"/>
      <c r="T502" s="212"/>
      <c r="U502" s="166"/>
      <c r="V502" s="17"/>
      <c r="W502" s="17" t="str">
        <f t="shared" si="38"/>
        <v/>
      </c>
      <c r="X502" s="8"/>
      <c r="Y502" s="8"/>
      <c r="Z502" s="8"/>
      <c r="AA502" s="131"/>
      <c r="AB502" s="105"/>
      <c r="AC502" s="105"/>
      <c r="AD502" s="167" t="str">
        <f t="shared" si="40"/>
        <v/>
      </c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  <c r="HV502" s="11"/>
      <c r="HW502" s="11"/>
      <c r="HX502" s="11"/>
      <c r="HY502" s="11"/>
      <c r="HZ502" s="11"/>
      <c r="IA502" s="11"/>
      <c r="IB502" s="11"/>
      <c r="IC502" s="11"/>
      <c r="ID502" s="11"/>
      <c r="IE502" s="11"/>
      <c r="IF502" s="11"/>
      <c r="IG502" s="11"/>
      <c r="IH502" s="11"/>
      <c r="II502" s="11"/>
      <c r="IJ502" s="11"/>
      <c r="IK502" s="11"/>
      <c r="IL502" s="11"/>
      <c r="IM502" s="11"/>
      <c r="IN502" s="11"/>
      <c r="IO502" s="11"/>
      <c r="IP502" s="11"/>
      <c r="IQ502" s="11"/>
      <c r="IR502" s="11"/>
      <c r="IS502" s="11"/>
      <c r="IT502" s="11"/>
      <c r="IU502" s="11"/>
      <c r="IV502" s="11"/>
      <c r="IW502" s="11"/>
      <c r="IX502" s="11"/>
      <c r="IY502" s="11"/>
      <c r="IZ502" s="11"/>
      <c r="JA502" s="11"/>
      <c r="JB502" s="11"/>
      <c r="JC502" s="11"/>
      <c r="JD502" s="11"/>
      <c r="JE502" s="11"/>
      <c r="JF502" s="11"/>
      <c r="JG502" s="11"/>
      <c r="JH502" s="11"/>
      <c r="JI502" s="11"/>
      <c r="JJ502" s="11"/>
      <c r="JK502" s="11"/>
      <c r="JL502" s="11"/>
      <c r="JM502" s="11"/>
      <c r="JN502" s="11"/>
      <c r="JO502" s="11"/>
      <c r="JP502" s="11"/>
      <c r="JQ502" s="11"/>
      <c r="JR502" s="11"/>
      <c r="JS502" s="11"/>
      <c r="JT502" s="11"/>
      <c r="JU502" s="11"/>
      <c r="JV502" s="11"/>
      <c r="JW502" s="11"/>
      <c r="JX502" s="11"/>
      <c r="JY502" s="11"/>
      <c r="JZ502" s="11"/>
      <c r="KA502" s="11"/>
      <c r="KB502" s="11"/>
      <c r="KC502" s="11"/>
      <c r="KD502" s="11"/>
      <c r="KE502" s="11"/>
      <c r="KF502" s="11"/>
      <c r="KG502" s="11"/>
      <c r="KH502" s="11"/>
      <c r="KI502" s="11"/>
      <c r="KJ502" s="11"/>
      <c r="KK502" s="11"/>
      <c r="KL502" s="11"/>
      <c r="KM502" s="11"/>
      <c r="KN502" s="11"/>
      <c r="KO502" s="11"/>
      <c r="KP502" s="11"/>
      <c r="KQ502" s="11"/>
      <c r="KR502" s="11"/>
      <c r="KS502" s="11"/>
      <c r="KT502" s="11"/>
      <c r="KU502" s="11"/>
    </row>
    <row r="503" spans="1:307" ht="44.25" customHeight="1" x14ac:dyDescent="0.2">
      <c r="A503" s="160"/>
      <c r="B503" s="161"/>
      <c r="C503" s="162"/>
      <c r="D503" s="163"/>
      <c r="E503" s="201"/>
      <c r="F503" s="202"/>
      <c r="G503" s="164" t="str">
        <f t="shared" si="39"/>
        <v/>
      </c>
      <c r="H503" s="203"/>
      <c r="I503" s="204"/>
      <c r="J503" s="208"/>
      <c r="K503" s="206"/>
      <c r="L503" s="207"/>
      <c r="M503" s="165" t="str">
        <f t="shared" si="36"/>
        <v/>
      </c>
      <c r="N503" s="165" t="str">
        <f t="shared" si="37"/>
        <v/>
      </c>
      <c r="O503" s="210"/>
      <c r="P503" s="243"/>
      <c r="Q503" s="211"/>
      <c r="R503" s="212"/>
      <c r="S503" s="212"/>
      <c r="T503" s="212"/>
      <c r="U503" s="166"/>
      <c r="V503" s="17"/>
      <c r="W503" s="17" t="str">
        <f t="shared" si="38"/>
        <v/>
      </c>
      <c r="X503" s="8"/>
      <c r="Y503" s="8"/>
      <c r="Z503" s="8"/>
      <c r="AA503" s="131"/>
      <c r="AB503" s="105"/>
      <c r="AC503" s="105"/>
      <c r="AD503" s="167" t="str">
        <f t="shared" si="40"/>
        <v/>
      </c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  <c r="HV503" s="11"/>
      <c r="HW503" s="11"/>
      <c r="HX503" s="11"/>
      <c r="HY503" s="11"/>
      <c r="HZ503" s="11"/>
      <c r="IA503" s="11"/>
      <c r="IB503" s="11"/>
      <c r="IC503" s="11"/>
      <c r="ID503" s="11"/>
      <c r="IE503" s="11"/>
      <c r="IF503" s="11"/>
      <c r="IG503" s="11"/>
      <c r="IH503" s="11"/>
      <c r="II503" s="11"/>
      <c r="IJ503" s="11"/>
      <c r="IK503" s="11"/>
      <c r="IL503" s="11"/>
      <c r="IM503" s="11"/>
      <c r="IN503" s="11"/>
      <c r="IO503" s="11"/>
      <c r="IP503" s="11"/>
      <c r="IQ503" s="11"/>
      <c r="IR503" s="11"/>
      <c r="IS503" s="11"/>
      <c r="IT503" s="11"/>
      <c r="IU503" s="11"/>
      <c r="IV503" s="11"/>
      <c r="IW503" s="11"/>
      <c r="IX503" s="11"/>
      <c r="IY503" s="11"/>
      <c r="IZ503" s="11"/>
      <c r="JA503" s="11"/>
      <c r="JB503" s="11"/>
      <c r="JC503" s="11"/>
      <c r="JD503" s="11"/>
      <c r="JE503" s="11"/>
      <c r="JF503" s="11"/>
      <c r="JG503" s="11"/>
      <c r="JH503" s="11"/>
      <c r="JI503" s="11"/>
      <c r="JJ503" s="11"/>
      <c r="JK503" s="11"/>
      <c r="JL503" s="11"/>
      <c r="JM503" s="11"/>
      <c r="JN503" s="11"/>
      <c r="JO503" s="11"/>
      <c r="JP503" s="11"/>
      <c r="JQ503" s="11"/>
      <c r="JR503" s="11"/>
      <c r="JS503" s="11"/>
      <c r="JT503" s="11"/>
      <c r="JU503" s="11"/>
      <c r="JV503" s="11"/>
      <c r="JW503" s="11"/>
      <c r="JX503" s="11"/>
      <c r="JY503" s="11"/>
      <c r="JZ503" s="11"/>
      <c r="KA503" s="11"/>
      <c r="KB503" s="11"/>
      <c r="KC503" s="11"/>
      <c r="KD503" s="11"/>
      <c r="KE503" s="11"/>
      <c r="KF503" s="11"/>
      <c r="KG503" s="11"/>
      <c r="KH503" s="11"/>
      <c r="KI503" s="11"/>
      <c r="KJ503" s="11"/>
      <c r="KK503" s="11"/>
      <c r="KL503" s="11"/>
      <c r="KM503" s="11"/>
      <c r="KN503" s="11"/>
      <c r="KO503" s="11"/>
      <c r="KP503" s="11"/>
      <c r="KQ503" s="11"/>
      <c r="KR503" s="11"/>
      <c r="KS503" s="11"/>
      <c r="KT503" s="11"/>
      <c r="KU503" s="11"/>
    </row>
    <row r="504" spans="1:307" ht="44.25" customHeight="1" x14ac:dyDescent="0.2">
      <c r="A504" s="160"/>
      <c r="B504" s="161"/>
      <c r="C504" s="162"/>
      <c r="D504" s="163"/>
      <c r="E504" s="201"/>
      <c r="F504" s="202"/>
      <c r="G504" s="164" t="str">
        <f t="shared" si="39"/>
        <v/>
      </c>
      <c r="H504" s="203"/>
      <c r="I504" s="204"/>
      <c r="J504" s="208"/>
      <c r="K504" s="206"/>
      <c r="L504" s="207"/>
      <c r="M504" s="165" t="str">
        <f t="shared" si="36"/>
        <v/>
      </c>
      <c r="N504" s="165" t="str">
        <f t="shared" si="37"/>
        <v/>
      </c>
      <c r="O504" s="210"/>
      <c r="P504" s="243"/>
      <c r="Q504" s="211"/>
      <c r="R504" s="212"/>
      <c r="S504" s="212"/>
      <c r="T504" s="212"/>
      <c r="U504" s="166"/>
      <c r="V504" s="17"/>
      <c r="W504" s="17" t="str">
        <f t="shared" si="38"/>
        <v/>
      </c>
      <c r="X504" s="8"/>
      <c r="Y504" s="8"/>
      <c r="Z504" s="8"/>
      <c r="AA504" s="131"/>
      <c r="AB504" s="105"/>
      <c r="AC504" s="105"/>
      <c r="AD504" s="167" t="str">
        <f t="shared" si="40"/>
        <v/>
      </c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  <c r="HV504" s="11"/>
      <c r="HW504" s="11"/>
      <c r="HX504" s="11"/>
      <c r="HY504" s="11"/>
      <c r="HZ504" s="11"/>
      <c r="IA504" s="11"/>
      <c r="IB504" s="11"/>
      <c r="IC504" s="11"/>
      <c r="ID504" s="11"/>
      <c r="IE504" s="11"/>
      <c r="IF504" s="11"/>
      <c r="IG504" s="11"/>
      <c r="IH504" s="11"/>
      <c r="II504" s="11"/>
      <c r="IJ504" s="11"/>
      <c r="IK504" s="11"/>
      <c r="IL504" s="11"/>
      <c r="IM504" s="11"/>
      <c r="IN504" s="11"/>
      <c r="IO504" s="11"/>
      <c r="IP504" s="11"/>
      <c r="IQ504" s="11"/>
      <c r="IR504" s="11"/>
      <c r="IS504" s="11"/>
      <c r="IT504" s="11"/>
      <c r="IU504" s="11"/>
      <c r="IV504" s="11"/>
      <c r="IW504" s="11"/>
      <c r="IX504" s="11"/>
      <c r="IY504" s="11"/>
      <c r="IZ504" s="11"/>
      <c r="JA504" s="11"/>
      <c r="JB504" s="11"/>
      <c r="JC504" s="11"/>
      <c r="JD504" s="11"/>
      <c r="JE504" s="11"/>
      <c r="JF504" s="11"/>
      <c r="JG504" s="11"/>
      <c r="JH504" s="11"/>
      <c r="JI504" s="11"/>
      <c r="JJ504" s="11"/>
      <c r="JK504" s="11"/>
      <c r="JL504" s="11"/>
      <c r="JM504" s="11"/>
      <c r="JN504" s="11"/>
      <c r="JO504" s="11"/>
      <c r="JP504" s="11"/>
      <c r="JQ504" s="11"/>
      <c r="JR504" s="11"/>
      <c r="JS504" s="11"/>
      <c r="JT504" s="11"/>
      <c r="JU504" s="11"/>
      <c r="JV504" s="11"/>
      <c r="JW504" s="11"/>
      <c r="JX504" s="11"/>
      <c r="JY504" s="11"/>
      <c r="JZ504" s="11"/>
      <c r="KA504" s="11"/>
      <c r="KB504" s="11"/>
      <c r="KC504" s="11"/>
      <c r="KD504" s="11"/>
      <c r="KE504" s="11"/>
      <c r="KF504" s="11"/>
      <c r="KG504" s="11"/>
      <c r="KH504" s="11"/>
      <c r="KI504" s="11"/>
      <c r="KJ504" s="11"/>
      <c r="KK504" s="11"/>
      <c r="KL504" s="11"/>
      <c r="KM504" s="11"/>
      <c r="KN504" s="11"/>
      <c r="KO504" s="11"/>
      <c r="KP504" s="11"/>
      <c r="KQ504" s="11"/>
      <c r="KR504" s="11"/>
      <c r="KS504" s="11"/>
      <c r="KT504" s="11"/>
      <c r="KU504" s="11"/>
    </row>
    <row r="505" spans="1:307" ht="44.25" customHeight="1" x14ac:dyDescent="0.2">
      <c r="A505" s="160"/>
      <c r="B505" s="161"/>
      <c r="C505" s="162"/>
      <c r="D505" s="163"/>
      <c r="E505" s="201"/>
      <c r="F505" s="202"/>
      <c r="G505" s="164" t="str">
        <f t="shared" si="39"/>
        <v/>
      </c>
      <c r="H505" s="203"/>
      <c r="I505" s="204"/>
      <c r="J505" s="208"/>
      <c r="K505" s="206"/>
      <c r="L505" s="207"/>
      <c r="M505" s="165" t="str">
        <f t="shared" si="36"/>
        <v/>
      </c>
      <c r="N505" s="165" t="str">
        <f t="shared" si="37"/>
        <v/>
      </c>
      <c r="O505" s="210"/>
      <c r="P505" s="243"/>
      <c r="Q505" s="211"/>
      <c r="R505" s="212"/>
      <c r="S505" s="212"/>
      <c r="T505" s="212"/>
      <c r="U505" s="166"/>
      <c r="V505" s="17"/>
      <c r="W505" s="17" t="str">
        <f t="shared" si="38"/>
        <v/>
      </c>
      <c r="X505" s="8"/>
      <c r="Y505" s="8"/>
      <c r="Z505" s="8"/>
      <c r="AA505" s="131"/>
      <c r="AB505" s="105"/>
      <c r="AC505" s="105"/>
      <c r="AD505" s="167" t="str">
        <f t="shared" si="40"/>
        <v/>
      </c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  <c r="HV505" s="11"/>
      <c r="HW505" s="11"/>
      <c r="HX505" s="11"/>
      <c r="HY505" s="11"/>
      <c r="HZ505" s="11"/>
      <c r="IA505" s="11"/>
      <c r="IB505" s="11"/>
      <c r="IC505" s="11"/>
      <c r="ID505" s="11"/>
      <c r="IE505" s="11"/>
      <c r="IF505" s="11"/>
      <c r="IG505" s="11"/>
      <c r="IH505" s="11"/>
      <c r="II505" s="11"/>
      <c r="IJ505" s="11"/>
      <c r="IK505" s="11"/>
      <c r="IL505" s="11"/>
      <c r="IM505" s="11"/>
      <c r="IN505" s="11"/>
      <c r="IO505" s="11"/>
      <c r="IP505" s="11"/>
      <c r="IQ505" s="11"/>
      <c r="IR505" s="11"/>
      <c r="IS505" s="11"/>
      <c r="IT505" s="11"/>
      <c r="IU505" s="11"/>
      <c r="IV505" s="11"/>
      <c r="IW505" s="11"/>
      <c r="IX505" s="11"/>
      <c r="IY505" s="11"/>
      <c r="IZ505" s="11"/>
      <c r="JA505" s="11"/>
      <c r="JB505" s="11"/>
      <c r="JC505" s="11"/>
      <c r="JD505" s="11"/>
      <c r="JE505" s="11"/>
      <c r="JF505" s="11"/>
      <c r="JG505" s="11"/>
      <c r="JH505" s="11"/>
      <c r="JI505" s="11"/>
      <c r="JJ505" s="11"/>
      <c r="JK505" s="11"/>
      <c r="JL505" s="11"/>
      <c r="JM505" s="11"/>
      <c r="JN505" s="11"/>
      <c r="JO505" s="11"/>
      <c r="JP505" s="11"/>
      <c r="JQ505" s="11"/>
      <c r="JR505" s="11"/>
      <c r="JS505" s="11"/>
      <c r="JT505" s="11"/>
      <c r="JU505" s="11"/>
      <c r="JV505" s="11"/>
      <c r="JW505" s="11"/>
      <c r="JX505" s="11"/>
      <c r="JY505" s="11"/>
      <c r="JZ505" s="11"/>
      <c r="KA505" s="11"/>
      <c r="KB505" s="11"/>
      <c r="KC505" s="11"/>
      <c r="KD505" s="11"/>
      <c r="KE505" s="11"/>
      <c r="KF505" s="11"/>
      <c r="KG505" s="11"/>
      <c r="KH505" s="11"/>
      <c r="KI505" s="11"/>
      <c r="KJ505" s="11"/>
      <c r="KK505" s="11"/>
      <c r="KL505" s="11"/>
      <c r="KM505" s="11"/>
      <c r="KN505" s="11"/>
      <c r="KO505" s="11"/>
      <c r="KP505" s="11"/>
      <c r="KQ505" s="11"/>
      <c r="KR505" s="11"/>
      <c r="KS505" s="11"/>
      <c r="KT505" s="11"/>
      <c r="KU505" s="11"/>
    </row>
    <row r="506" spans="1:307" ht="44.25" customHeight="1" x14ac:dyDescent="0.2">
      <c r="A506" s="160"/>
      <c r="B506" s="161"/>
      <c r="C506" s="162"/>
      <c r="D506" s="163"/>
      <c r="E506" s="201"/>
      <c r="F506" s="202"/>
      <c r="G506" s="164" t="str">
        <f t="shared" si="39"/>
        <v/>
      </c>
      <c r="H506" s="203"/>
      <c r="I506" s="204"/>
      <c r="J506" s="208"/>
      <c r="K506" s="206"/>
      <c r="L506" s="207"/>
      <c r="M506" s="165" t="str">
        <f t="shared" si="36"/>
        <v/>
      </c>
      <c r="N506" s="165" t="str">
        <f t="shared" si="37"/>
        <v/>
      </c>
      <c r="O506" s="210"/>
      <c r="P506" s="243"/>
      <c r="Q506" s="211"/>
      <c r="R506" s="212"/>
      <c r="S506" s="212"/>
      <c r="T506" s="212"/>
      <c r="U506" s="166"/>
      <c r="V506" s="17"/>
      <c r="W506" s="17" t="str">
        <f t="shared" si="38"/>
        <v/>
      </c>
      <c r="X506" s="8"/>
      <c r="Y506" s="8"/>
      <c r="Z506" s="8"/>
      <c r="AA506" s="131"/>
      <c r="AB506" s="105"/>
      <c r="AC506" s="105"/>
      <c r="AD506" s="167" t="str">
        <f t="shared" si="40"/>
        <v/>
      </c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  <c r="HV506" s="11"/>
      <c r="HW506" s="11"/>
      <c r="HX506" s="11"/>
      <c r="HY506" s="11"/>
      <c r="HZ506" s="11"/>
      <c r="IA506" s="11"/>
      <c r="IB506" s="11"/>
      <c r="IC506" s="11"/>
      <c r="ID506" s="11"/>
      <c r="IE506" s="11"/>
      <c r="IF506" s="11"/>
      <c r="IG506" s="11"/>
      <c r="IH506" s="11"/>
      <c r="II506" s="11"/>
      <c r="IJ506" s="11"/>
      <c r="IK506" s="11"/>
      <c r="IL506" s="11"/>
      <c r="IM506" s="11"/>
      <c r="IN506" s="11"/>
      <c r="IO506" s="11"/>
      <c r="IP506" s="11"/>
      <c r="IQ506" s="11"/>
      <c r="IR506" s="11"/>
      <c r="IS506" s="11"/>
      <c r="IT506" s="11"/>
      <c r="IU506" s="11"/>
      <c r="IV506" s="11"/>
      <c r="IW506" s="11"/>
      <c r="IX506" s="11"/>
      <c r="IY506" s="11"/>
      <c r="IZ506" s="11"/>
      <c r="JA506" s="11"/>
      <c r="JB506" s="11"/>
      <c r="JC506" s="11"/>
      <c r="JD506" s="11"/>
      <c r="JE506" s="11"/>
      <c r="JF506" s="11"/>
      <c r="JG506" s="11"/>
      <c r="JH506" s="11"/>
      <c r="JI506" s="11"/>
      <c r="JJ506" s="11"/>
      <c r="JK506" s="11"/>
      <c r="JL506" s="11"/>
      <c r="JM506" s="11"/>
      <c r="JN506" s="11"/>
      <c r="JO506" s="11"/>
      <c r="JP506" s="11"/>
      <c r="JQ506" s="11"/>
      <c r="JR506" s="11"/>
      <c r="JS506" s="11"/>
      <c r="JT506" s="11"/>
      <c r="JU506" s="11"/>
      <c r="JV506" s="11"/>
      <c r="JW506" s="11"/>
      <c r="JX506" s="11"/>
      <c r="JY506" s="11"/>
      <c r="JZ506" s="11"/>
      <c r="KA506" s="11"/>
      <c r="KB506" s="11"/>
      <c r="KC506" s="11"/>
      <c r="KD506" s="11"/>
      <c r="KE506" s="11"/>
      <c r="KF506" s="11"/>
      <c r="KG506" s="11"/>
      <c r="KH506" s="11"/>
      <c r="KI506" s="11"/>
      <c r="KJ506" s="11"/>
      <c r="KK506" s="11"/>
      <c r="KL506" s="11"/>
      <c r="KM506" s="11"/>
      <c r="KN506" s="11"/>
      <c r="KO506" s="11"/>
      <c r="KP506" s="11"/>
      <c r="KQ506" s="11"/>
      <c r="KR506" s="11"/>
      <c r="KS506" s="11"/>
      <c r="KT506" s="11"/>
      <c r="KU506" s="11"/>
    </row>
    <row r="507" spans="1:307" ht="44.25" customHeight="1" x14ac:dyDescent="0.2">
      <c r="A507" s="160"/>
      <c r="B507" s="161"/>
      <c r="C507" s="162"/>
      <c r="D507" s="163"/>
      <c r="E507" s="201"/>
      <c r="F507" s="202"/>
      <c r="G507" s="164" t="str">
        <f t="shared" si="39"/>
        <v/>
      </c>
      <c r="H507" s="203"/>
      <c r="I507" s="204"/>
      <c r="J507" s="208"/>
      <c r="K507" s="206"/>
      <c r="L507" s="207"/>
      <c r="M507" s="165" t="str">
        <f t="shared" si="36"/>
        <v/>
      </c>
      <c r="N507" s="165" t="str">
        <f t="shared" si="37"/>
        <v/>
      </c>
      <c r="O507" s="210"/>
      <c r="P507" s="243"/>
      <c r="Q507" s="211"/>
      <c r="R507" s="212"/>
      <c r="S507" s="212"/>
      <c r="T507" s="212"/>
      <c r="U507" s="166"/>
      <c r="V507" s="17"/>
      <c r="W507" s="17" t="str">
        <f t="shared" si="38"/>
        <v/>
      </c>
      <c r="X507" s="8"/>
      <c r="Y507" s="8"/>
      <c r="Z507" s="8"/>
      <c r="AA507" s="131"/>
      <c r="AB507" s="105"/>
      <c r="AC507" s="105"/>
      <c r="AD507" s="167" t="str">
        <f t="shared" si="40"/>
        <v/>
      </c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  <c r="HV507" s="11"/>
      <c r="HW507" s="11"/>
      <c r="HX507" s="11"/>
      <c r="HY507" s="11"/>
      <c r="HZ507" s="11"/>
      <c r="IA507" s="11"/>
      <c r="IB507" s="11"/>
      <c r="IC507" s="11"/>
      <c r="ID507" s="11"/>
      <c r="IE507" s="11"/>
      <c r="IF507" s="11"/>
      <c r="IG507" s="11"/>
      <c r="IH507" s="11"/>
      <c r="II507" s="11"/>
      <c r="IJ507" s="11"/>
      <c r="IK507" s="11"/>
      <c r="IL507" s="11"/>
      <c r="IM507" s="11"/>
      <c r="IN507" s="11"/>
      <c r="IO507" s="11"/>
      <c r="IP507" s="11"/>
      <c r="IQ507" s="11"/>
      <c r="IR507" s="11"/>
      <c r="IS507" s="11"/>
      <c r="IT507" s="11"/>
      <c r="IU507" s="11"/>
      <c r="IV507" s="11"/>
      <c r="IW507" s="11"/>
      <c r="IX507" s="11"/>
      <c r="IY507" s="11"/>
      <c r="IZ507" s="11"/>
      <c r="JA507" s="11"/>
      <c r="JB507" s="11"/>
      <c r="JC507" s="11"/>
      <c r="JD507" s="11"/>
      <c r="JE507" s="11"/>
      <c r="JF507" s="11"/>
      <c r="JG507" s="11"/>
      <c r="JH507" s="11"/>
      <c r="JI507" s="11"/>
      <c r="JJ507" s="11"/>
      <c r="JK507" s="11"/>
      <c r="JL507" s="11"/>
      <c r="JM507" s="11"/>
      <c r="JN507" s="11"/>
      <c r="JO507" s="11"/>
      <c r="JP507" s="11"/>
      <c r="JQ507" s="11"/>
      <c r="JR507" s="11"/>
      <c r="JS507" s="11"/>
      <c r="JT507" s="11"/>
      <c r="JU507" s="11"/>
      <c r="JV507" s="11"/>
      <c r="JW507" s="11"/>
      <c r="JX507" s="11"/>
      <c r="JY507" s="11"/>
      <c r="JZ507" s="11"/>
      <c r="KA507" s="11"/>
      <c r="KB507" s="11"/>
      <c r="KC507" s="11"/>
      <c r="KD507" s="11"/>
      <c r="KE507" s="11"/>
      <c r="KF507" s="11"/>
      <c r="KG507" s="11"/>
      <c r="KH507" s="11"/>
      <c r="KI507" s="11"/>
      <c r="KJ507" s="11"/>
      <c r="KK507" s="11"/>
      <c r="KL507" s="11"/>
      <c r="KM507" s="11"/>
      <c r="KN507" s="11"/>
      <c r="KO507" s="11"/>
      <c r="KP507" s="11"/>
      <c r="KQ507" s="11"/>
      <c r="KR507" s="11"/>
      <c r="KS507" s="11"/>
      <c r="KT507" s="11"/>
      <c r="KU507" s="11"/>
    </row>
    <row r="508" spans="1:307" ht="44.25" customHeight="1" x14ac:dyDescent="0.2">
      <c r="A508" s="160"/>
      <c r="B508" s="161"/>
      <c r="C508" s="162"/>
      <c r="D508" s="163"/>
      <c r="E508" s="201"/>
      <c r="F508" s="202"/>
      <c r="G508" s="164" t="str">
        <f t="shared" si="39"/>
        <v/>
      </c>
      <c r="H508" s="203"/>
      <c r="I508" s="204"/>
      <c r="J508" s="208"/>
      <c r="K508" s="206"/>
      <c r="L508" s="207"/>
      <c r="M508" s="165" t="str">
        <f t="shared" si="36"/>
        <v/>
      </c>
      <c r="N508" s="165" t="str">
        <f t="shared" si="37"/>
        <v/>
      </c>
      <c r="O508" s="210"/>
      <c r="P508" s="243"/>
      <c r="Q508" s="211"/>
      <c r="R508" s="212"/>
      <c r="S508" s="212"/>
      <c r="T508" s="212"/>
      <c r="U508" s="166"/>
      <c r="V508" s="17"/>
      <c r="W508" s="17" t="str">
        <f t="shared" si="38"/>
        <v/>
      </c>
      <c r="X508" s="8"/>
      <c r="Y508" s="8"/>
      <c r="Z508" s="8"/>
      <c r="AA508" s="131"/>
      <c r="AB508" s="105"/>
      <c r="AC508" s="105"/>
      <c r="AD508" s="167" t="str">
        <f t="shared" si="40"/>
        <v/>
      </c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  <c r="HV508" s="11"/>
      <c r="HW508" s="11"/>
      <c r="HX508" s="11"/>
      <c r="HY508" s="11"/>
      <c r="HZ508" s="11"/>
      <c r="IA508" s="11"/>
      <c r="IB508" s="11"/>
      <c r="IC508" s="11"/>
      <c r="ID508" s="11"/>
      <c r="IE508" s="11"/>
      <c r="IF508" s="11"/>
      <c r="IG508" s="11"/>
      <c r="IH508" s="11"/>
      <c r="II508" s="11"/>
      <c r="IJ508" s="11"/>
      <c r="IK508" s="11"/>
      <c r="IL508" s="11"/>
      <c r="IM508" s="11"/>
      <c r="IN508" s="11"/>
      <c r="IO508" s="11"/>
      <c r="IP508" s="11"/>
      <c r="IQ508" s="11"/>
      <c r="IR508" s="11"/>
      <c r="IS508" s="11"/>
      <c r="IT508" s="11"/>
      <c r="IU508" s="11"/>
      <c r="IV508" s="11"/>
      <c r="IW508" s="11"/>
      <c r="IX508" s="11"/>
      <c r="IY508" s="11"/>
      <c r="IZ508" s="11"/>
      <c r="JA508" s="11"/>
      <c r="JB508" s="11"/>
      <c r="JC508" s="11"/>
      <c r="JD508" s="11"/>
      <c r="JE508" s="11"/>
      <c r="JF508" s="11"/>
      <c r="JG508" s="11"/>
      <c r="JH508" s="11"/>
      <c r="JI508" s="11"/>
      <c r="JJ508" s="11"/>
      <c r="JK508" s="11"/>
      <c r="JL508" s="11"/>
      <c r="JM508" s="11"/>
      <c r="JN508" s="11"/>
      <c r="JO508" s="11"/>
      <c r="JP508" s="11"/>
      <c r="JQ508" s="11"/>
      <c r="JR508" s="11"/>
      <c r="JS508" s="11"/>
      <c r="JT508" s="11"/>
      <c r="JU508" s="11"/>
      <c r="JV508" s="11"/>
      <c r="JW508" s="11"/>
      <c r="JX508" s="11"/>
      <c r="JY508" s="11"/>
      <c r="JZ508" s="11"/>
      <c r="KA508" s="11"/>
      <c r="KB508" s="11"/>
      <c r="KC508" s="11"/>
      <c r="KD508" s="11"/>
      <c r="KE508" s="11"/>
      <c r="KF508" s="11"/>
      <c r="KG508" s="11"/>
      <c r="KH508" s="11"/>
      <c r="KI508" s="11"/>
      <c r="KJ508" s="11"/>
      <c r="KK508" s="11"/>
      <c r="KL508" s="11"/>
      <c r="KM508" s="11"/>
      <c r="KN508" s="11"/>
      <c r="KO508" s="11"/>
      <c r="KP508" s="11"/>
      <c r="KQ508" s="11"/>
      <c r="KR508" s="11"/>
      <c r="KS508" s="11"/>
      <c r="KT508" s="11"/>
      <c r="KU508" s="11"/>
    </row>
    <row r="509" spans="1:307" ht="44.25" customHeight="1" x14ac:dyDescent="0.2">
      <c r="A509" s="160"/>
      <c r="B509" s="161"/>
      <c r="C509" s="162"/>
      <c r="D509" s="163"/>
      <c r="E509" s="201"/>
      <c r="F509" s="202"/>
      <c r="G509" s="164" t="str">
        <f t="shared" si="39"/>
        <v/>
      </c>
      <c r="H509" s="203"/>
      <c r="I509" s="204"/>
      <c r="J509" s="208"/>
      <c r="K509" s="206"/>
      <c r="L509" s="207"/>
      <c r="M509" s="165" t="str">
        <f t="shared" si="36"/>
        <v/>
      </c>
      <c r="N509" s="165" t="str">
        <f t="shared" si="37"/>
        <v/>
      </c>
      <c r="O509" s="210"/>
      <c r="P509" s="243"/>
      <c r="Q509" s="211"/>
      <c r="R509" s="212"/>
      <c r="S509" s="212"/>
      <c r="T509" s="212"/>
      <c r="U509" s="166"/>
      <c r="V509" s="17"/>
      <c r="W509" s="17" t="str">
        <f t="shared" si="38"/>
        <v/>
      </c>
      <c r="X509" s="8"/>
      <c r="Y509" s="8"/>
      <c r="Z509" s="8"/>
      <c r="AA509" s="131"/>
      <c r="AB509" s="105"/>
      <c r="AC509" s="105"/>
      <c r="AD509" s="167" t="str">
        <f t="shared" si="40"/>
        <v/>
      </c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  <c r="HV509" s="11"/>
      <c r="HW509" s="11"/>
      <c r="HX509" s="11"/>
      <c r="HY509" s="11"/>
      <c r="HZ509" s="11"/>
      <c r="IA509" s="11"/>
      <c r="IB509" s="11"/>
      <c r="IC509" s="11"/>
      <c r="ID509" s="11"/>
      <c r="IE509" s="11"/>
      <c r="IF509" s="11"/>
      <c r="IG509" s="11"/>
      <c r="IH509" s="11"/>
      <c r="II509" s="11"/>
      <c r="IJ509" s="11"/>
      <c r="IK509" s="11"/>
      <c r="IL509" s="11"/>
      <c r="IM509" s="11"/>
      <c r="IN509" s="11"/>
      <c r="IO509" s="11"/>
      <c r="IP509" s="11"/>
      <c r="IQ509" s="11"/>
      <c r="IR509" s="11"/>
      <c r="IS509" s="11"/>
      <c r="IT509" s="11"/>
      <c r="IU509" s="11"/>
      <c r="IV509" s="11"/>
      <c r="IW509" s="11"/>
      <c r="IX509" s="11"/>
      <c r="IY509" s="11"/>
      <c r="IZ509" s="11"/>
      <c r="JA509" s="11"/>
      <c r="JB509" s="11"/>
      <c r="JC509" s="11"/>
      <c r="JD509" s="11"/>
      <c r="JE509" s="11"/>
      <c r="JF509" s="11"/>
      <c r="JG509" s="11"/>
      <c r="JH509" s="11"/>
      <c r="JI509" s="11"/>
      <c r="JJ509" s="11"/>
      <c r="JK509" s="11"/>
      <c r="JL509" s="11"/>
      <c r="JM509" s="11"/>
      <c r="JN509" s="11"/>
      <c r="JO509" s="11"/>
      <c r="JP509" s="11"/>
      <c r="JQ509" s="11"/>
      <c r="JR509" s="11"/>
      <c r="JS509" s="11"/>
      <c r="JT509" s="11"/>
      <c r="JU509" s="11"/>
      <c r="JV509" s="11"/>
      <c r="JW509" s="11"/>
      <c r="JX509" s="11"/>
      <c r="JY509" s="11"/>
      <c r="JZ509" s="11"/>
      <c r="KA509" s="11"/>
      <c r="KB509" s="11"/>
      <c r="KC509" s="11"/>
      <c r="KD509" s="11"/>
      <c r="KE509" s="11"/>
      <c r="KF509" s="11"/>
      <c r="KG509" s="11"/>
      <c r="KH509" s="11"/>
      <c r="KI509" s="11"/>
      <c r="KJ509" s="11"/>
      <c r="KK509" s="11"/>
      <c r="KL509" s="11"/>
      <c r="KM509" s="11"/>
      <c r="KN509" s="11"/>
      <c r="KO509" s="11"/>
      <c r="KP509" s="11"/>
      <c r="KQ509" s="11"/>
      <c r="KR509" s="11"/>
      <c r="KS509" s="11"/>
      <c r="KT509" s="11"/>
      <c r="KU509" s="11"/>
    </row>
    <row r="510" spans="1:307" ht="44.25" customHeight="1" x14ac:dyDescent="0.2">
      <c r="A510" s="160"/>
      <c r="B510" s="161"/>
      <c r="C510" s="162"/>
      <c r="D510" s="163"/>
      <c r="E510" s="201"/>
      <c r="F510" s="202"/>
      <c r="G510" s="164" t="str">
        <f t="shared" si="39"/>
        <v/>
      </c>
      <c r="H510" s="203"/>
      <c r="I510" s="204"/>
      <c r="J510" s="208"/>
      <c r="K510" s="206"/>
      <c r="L510" s="207"/>
      <c r="M510" s="165" t="str">
        <f t="shared" si="36"/>
        <v/>
      </c>
      <c r="N510" s="165" t="str">
        <f t="shared" si="37"/>
        <v/>
      </c>
      <c r="O510" s="210"/>
      <c r="P510" s="243"/>
      <c r="Q510" s="211"/>
      <c r="R510" s="212"/>
      <c r="S510" s="212"/>
      <c r="T510" s="212"/>
      <c r="U510" s="166"/>
      <c r="V510" s="17"/>
      <c r="W510" s="17" t="str">
        <f t="shared" si="38"/>
        <v/>
      </c>
      <c r="X510" s="8"/>
      <c r="Y510" s="8"/>
      <c r="Z510" s="8"/>
      <c r="AA510" s="131"/>
      <c r="AB510" s="105"/>
      <c r="AC510" s="105"/>
      <c r="AD510" s="167" t="str">
        <f t="shared" si="40"/>
        <v/>
      </c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  <c r="HV510" s="11"/>
      <c r="HW510" s="11"/>
      <c r="HX510" s="11"/>
      <c r="HY510" s="11"/>
      <c r="HZ510" s="11"/>
      <c r="IA510" s="11"/>
      <c r="IB510" s="11"/>
      <c r="IC510" s="11"/>
      <c r="ID510" s="11"/>
      <c r="IE510" s="11"/>
      <c r="IF510" s="11"/>
      <c r="IG510" s="11"/>
      <c r="IH510" s="11"/>
      <c r="II510" s="11"/>
      <c r="IJ510" s="11"/>
      <c r="IK510" s="11"/>
      <c r="IL510" s="11"/>
      <c r="IM510" s="11"/>
      <c r="IN510" s="11"/>
      <c r="IO510" s="11"/>
      <c r="IP510" s="11"/>
      <c r="IQ510" s="11"/>
      <c r="IR510" s="11"/>
      <c r="IS510" s="11"/>
      <c r="IT510" s="11"/>
      <c r="IU510" s="11"/>
      <c r="IV510" s="11"/>
      <c r="IW510" s="11"/>
      <c r="IX510" s="11"/>
      <c r="IY510" s="11"/>
      <c r="IZ510" s="11"/>
      <c r="JA510" s="11"/>
      <c r="JB510" s="11"/>
      <c r="JC510" s="11"/>
      <c r="JD510" s="11"/>
      <c r="JE510" s="11"/>
      <c r="JF510" s="11"/>
      <c r="JG510" s="11"/>
      <c r="JH510" s="11"/>
      <c r="JI510" s="11"/>
      <c r="JJ510" s="11"/>
      <c r="JK510" s="11"/>
      <c r="JL510" s="11"/>
      <c r="JM510" s="11"/>
      <c r="JN510" s="11"/>
      <c r="JO510" s="11"/>
      <c r="JP510" s="11"/>
      <c r="JQ510" s="11"/>
      <c r="JR510" s="11"/>
      <c r="JS510" s="11"/>
      <c r="JT510" s="11"/>
      <c r="JU510" s="11"/>
      <c r="JV510" s="11"/>
      <c r="JW510" s="11"/>
      <c r="JX510" s="11"/>
      <c r="JY510" s="11"/>
      <c r="JZ510" s="11"/>
      <c r="KA510" s="11"/>
      <c r="KB510" s="11"/>
      <c r="KC510" s="11"/>
      <c r="KD510" s="11"/>
      <c r="KE510" s="11"/>
      <c r="KF510" s="11"/>
      <c r="KG510" s="11"/>
      <c r="KH510" s="11"/>
      <c r="KI510" s="11"/>
      <c r="KJ510" s="11"/>
      <c r="KK510" s="11"/>
      <c r="KL510" s="11"/>
      <c r="KM510" s="11"/>
      <c r="KN510" s="11"/>
      <c r="KO510" s="11"/>
      <c r="KP510" s="11"/>
      <c r="KQ510" s="11"/>
      <c r="KR510" s="11"/>
      <c r="KS510" s="11"/>
      <c r="KT510" s="11"/>
      <c r="KU510" s="11"/>
    </row>
    <row r="511" spans="1:307" ht="44.25" customHeight="1" x14ac:dyDescent="0.2">
      <c r="A511" s="160"/>
      <c r="B511" s="161"/>
      <c r="C511" s="162"/>
      <c r="D511" s="163"/>
      <c r="E511" s="201"/>
      <c r="F511" s="202"/>
      <c r="G511" s="164" t="str">
        <f t="shared" si="39"/>
        <v/>
      </c>
      <c r="H511" s="203"/>
      <c r="I511" s="204"/>
      <c r="J511" s="208"/>
      <c r="K511" s="206"/>
      <c r="L511" s="207"/>
      <c r="M511" s="165" t="str">
        <f t="shared" si="36"/>
        <v/>
      </c>
      <c r="N511" s="165" t="str">
        <f t="shared" si="37"/>
        <v/>
      </c>
      <c r="O511" s="210"/>
      <c r="P511" s="243"/>
      <c r="Q511" s="211"/>
      <c r="R511" s="212"/>
      <c r="S511" s="212"/>
      <c r="T511" s="212"/>
      <c r="U511" s="166"/>
      <c r="V511" s="17"/>
      <c r="W511" s="17" t="str">
        <f t="shared" si="38"/>
        <v/>
      </c>
      <c r="X511" s="8"/>
      <c r="Y511" s="8"/>
      <c r="Z511" s="8"/>
      <c r="AA511" s="131"/>
      <c r="AB511" s="105"/>
      <c r="AC511" s="105"/>
      <c r="AD511" s="167" t="str">
        <f t="shared" si="40"/>
        <v/>
      </c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  <c r="HV511" s="11"/>
      <c r="HW511" s="11"/>
      <c r="HX511" s="11"/>
      <c r="HY511" s="11"/>
      <c r="HZ511" s="11"/>
      <c r="IA511" s="11"/>
      <c r="IB511" s="11"/>
      <c r="IC511" s="11"/>
      <c r="ID511" s="11"/>
      <c r="IE511" s="11"/>
      <c r="IF511" s="11"/>
      <c r="IG511" s="11"/>
      <c r="IH511" s="11"/>
      <c r="II511" s="11"/>
      <c r="IJ511" s="11"/>
      <c r="IK511" s="11"/>
      <c r="IL511" s="11"/>
      <c r="IM511" s="11"/>
      <c r="IN511" s="11"/>
      <c r="IO511" s="11"/>
      <c r="IP511" s="11"/>
      <c r="IQ511" s="11"/>
      <c r="IR511" s="11"/>
      <c r="IS511" s="11"/>
      <c r="IT511" s="11"/>
      <c r="IU511" s="11"/>
      <c r="IV511" s="11"/>
      <c r="IW511" s="11"/>
      <c r="IX511" s="11"/>
      <c r="IY511" s="11"/>
      <c r="IZ511" s="11"/>
      <c r="JA511" s="11"/>
      <c r="JB511" s="11"/>
      <c r="JC511" s="11"/>
      <c r="JD511" s="11"/>
      <c r="JE511" s="11"/>
      <c r="JF511" s="11"/>
      <c r="JG511" s="11"/>
      <c r="JH511" s="11"/>
      <c r="JI511" s="11"/>
      <c r="JJ511" s="11"/>
      <c r="JK511" s="11"/>
      <c r="JL511" s="11"/>
      <c r="JM511" s="11"/>
      <c r="JN511" s="11"/>
      <c r="JO511" s="11"/>
      <c r="JP511" s="11"/>
      <c r="JQ511" s="11"/>
      <c r="JR511" s="11"/>
      <c r="JS511" s="11"/>
      <c r="JT511" s="11"/>
      <c r="JU511" s="11"/>
      <c r="JV511" s="11"/>
      <c r="JW511" s="11"/>
      <c r="JX511" s="11"/>
      <c r="JY511" s="11"/>
      <c r="JZ511" s="11"/>
      <c r="KA511" s="11"/>
      <c r="KB511" s="11"/>
      <c r="KC511" s="11"/>
      <c r="KD511" s="11"/>
      <c r="KE511" s="11"/>
      <c r="KF511" s="11"/>
      <c r="KG511" s="11"/>
      <c r="KH511" s="11"/>
      <c r="KI511" s="11"/>
      <c r="KJ511" s="11"/>
      <c r="KK511" s="11"/>
      <c r="KL511" s="11"/>
      <c r="KM511" s="11"/>
      <c r="KN511" s="11"/>
      <c r="KO511" s="11"/>
      <c r="KP511" s="11"/>
      <c r="KQ511" s="11"/>
      <c r="KR511" s="11"/>
      <c r="KS511" s="11"/>
      <c r="KT511" s="11"/>
      <c r="KU511" s="11"/>
    </row>
    <row r="512" spans="1:307" ht="44.25" customHeight="1" x14ac:dyDescent="0.2">
      <c r="A512" s="160"/>
      <c r="B512" s="161"/>
      <c r="C512" s="162"/>
      <c r="D512" s="163"/>
      <c r="E512" s="201"/>
      <c r="F512" s="202"/>
      <c r="G512" s="164" t="str">
        <f t="shared" si="39"/>
        <v/>
      </c>
      <c r="H512" s="203"/>
      <c r="I512" s="204"/>
      <c r="J512" s="208"/>
      <c r="K512" s="206"/>
      <c r="L512" s="207"/>
      <c r="M512" s="165" t="str">
        <f t="shared" si="36"/>
        <v/>
      </c>
      <c r="N512" s="165" t="str">
        <f t="shared" si="37"/>
        <v/>
      </c>
      <c r="O512" s="210"/>
      <c r="P512" s="243"/>
      <c r="Q512" s="211"/>
      <c r="R512" s="212"/>
      <c r="S512" s="212"/>
      <c r="T512" s="212"/>
      <c r="U512" s="166"/>
      <c r="V512" s="17"/>
      <c r="W512" s="17" t="str">
        <f t="shared" si="38"/>
        <v/>
      </c>
      <c r="X512" s="8"/>
      <c r="Y512" s="8"/>
      <c r="Z512" s="8"/>
      <c r="AA512" s="131"/>
      <c r="AB512" s="105"/>
      <c r="AC512" s="105"/>
      <c r="AD512" s="167" t="str">
        <f t="shared" si="40"/>
        <v/>
      </c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  <c r="HV512" s="11"/>
      <c r="HW512" s="11"/>
      <c r="HX512" s="11"/>
      <c r="HY512" s="11"/>
      <c r="HZ512" s="11"/>
      <c r="IA512" s="11"/>
      <c r="IB512" s="11"/>
      <c r="IC512" s="11"/>
      <c r="ID512" s="11"/>
      <c r="IE512" s="11"/>
      <c r="IF512" s="11"/>
      <c r="IG512" s="11"/>
      <c r="IH512" s="11"/>
      <c r="II512" s="11"/>
      <c r="IJ512" s="11"/>
      <c r="IK512" s="11"/>
      <c r="IL512" s="11"/>
      <c r="IM512" s="11"/>
      <c r="IN512" s="11"/>
      <c r="IO512" s="11"/>
      <c r="IP512" s="11"/>
      <c r="IQ512" s="11"/>
      <c r="IR512" s="11"/>
      <c r="IS512" s="11"/>
      <c r="IT512" s="11"/>
      <c r="IU512" s="11"/>
      <c r="IV512" s="11"/>
      <c r="IW512" s="11"/>
      <c r="IX512" s="11"/>
      <c r="IY512" s="11"/>
      <c r="IZ512" s="11"/>
      <c r="JA512" s="11"/>
      <c r="JB512" s="11"/>
      <c r="JC512" s="11"/>
      <c r="JD512" s="11"/>
      <c r="JE512" s="11"/>
      <c r="JF512" s="11"/>
      <c r="JG512" s="11"/>
      <c r="JH512" s="11"/>
      <c r="JI512" s="11"/>
      <c r="JJ512" s="11"/>
      <c r="JK512" s="11"/>
      <c r="JL512" s="11"/>
      <c r="JM512" s="11"/>
      <c r="JN512" s="11"/>
      <c r="JO512" s="11"/>
      <c r="JP512" s="11"/>
      <c r="JQ512" s="11"/>
      <c r="JR512" s="11"/>
      <c r="JS512" s="11"/>
      <c r="JT512" s="11"/>
      <c r="JU512" s="11"/>
      <c r="JV512" s="11"/>
      <c r="JW512" s="11"/>
      <c r="JX512" s="11"/>
      <c r="JY512" s="11"/>
      <c r="JZ512" s="11"/>
      <c r="KA512" s="11"/>
      <c r="KB512" s="11"/>
      <c r="KC512" s="11"/>
      <c r="KD512" s="11"/>
      <c r="KE512" s="11"/>
      <c r="KF512" s="11"/>
      <c r="KG512" s="11"/>
      <c r="KH512" s="11"/>
      <c r="KI512" s="11"/>
      <c r="KJ512" s="11"/>
      <c r="KK512" s="11"/>
      <c r="KL512" s="11"/>
      <c r="KM512" s="11"/>
      <c r="KN512" s="11"/>
      <c r="KO512" s="11"/>
      <c r="KP512" s="11"/>
      <c r="KQ512" s="11"/>
      <c r="KR512" s="11"/>
      <c r="KS512" s="11"/>
      <c r="KT512" s="11"/>
      <c r="KU512" s="11"/>
    </row>
    <row r="513" spans="1:307" ht="44.25" customHeight="1" x14ac:dyDescent="0.2">
      <c r="A513" s="160"/>
      <c r="B513" s="161"/>
      <c r="C513" s="162"/>
      <c r="D513" s="163"/>
      <c r="E513" s="201"/>
      <c r="F513" s="202"/>
      <c r="G513" s="164" t="str">
        <f t="shared" si="39"/>
        <v/>
      </c>
      <c r="H513" s="203"/>
      <c r="I513" s="204"/>
      <c r="J513" s="208"/>
      <c r="K513" s="206"/>
      <c r="L513" s="207"/>
      <c r="M513" s="165" t="str">
        <f t="shared" si="36"/>
        <v/>
      </c>
      <c r="N513" s="165" t="str">
        <f t="shared" si="37"/>
        <v/>
      </c>
      <c r="O513" s="210"/>
      <c r="P513" s="243"/>
      <c r="Q513" s="211"/>
      <c r="R513" s="212"/>
      <c r="S513" s="212"/>
      <c r="T513" s="212"/>
      <c r="U513" s="166"/>
      <c r="V513" s="17"/>
      <c r="W513" s="17" t="str">
        <f t="shared" si="38"/>
        <v/>
      </c>
      <c r="X513" s="8"/>
      <c r="Y513" s="8"/>
      <c r="Z513" s="8"/>
      <c r="AA513" s="131"/>
      <c r="AB513" s="105"/>
      <c r="AC513" s="105"/>
      <c r="AD513" s="167" t="str">
        <f t="shared" si="40"/>
        <v/>
      </c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  <c r="HV513" s="11"/>
      <c r="HW513" s="11"/>
      <c r="HX513" s="11"/>
      <c r="HY513" s="11"/>
      <c r="HZ513" s="11"/>
      <c r="IA513" s="11"/>
      <c r="IB513" s="11"/>
      <c r="IC513" s="11"/>
      <c r="ID513" s="11"/>
      <c r="IE513" s="11"/>
      <c r="IF513" s="11"/>
      <c r="IG513" s="11"/>
      <c r="IH513" s="11"/>
      <c r="II513" s="11"/>
      <c r="IJ513" s="11"/>
      <c r="IK513" s="11"/>
      <c r="IL513" s="11"/>
      <c r="IM513" s="11"/>
      <c r="IN513" s="11"/>
      <c r="IO513" s="11"/>
      <c r="IP513" s="11"/>
      <c r="IQ513" s="11"/>
      <c r="IR513" s="11"/>
      <c r="IS513" s="11"/>
      <c r="IT513" s="11"/>
      <c r="IU513" s="11"/>
      <c r="IV513" s="11"/>
      <c r="IW513" s="11"/>
      <c r="IX513" s="11"/>
      <c r="IY513" s="11"/>
      <c r="IZ513" s="11"/>
      <c r="JA513" s="11"/>
      <c r="JB513" s="11"/>
      <c r="JC513" s="11"/>
      <c r="JD513" s="11"/>
      <c r="JE513" s="11"/>
      <c r="JF513" s="11"/>
      <c r="JG513" s="11"/>
      <c r="JH513" s="11"/>
      <c r="JI513" s="11"/>
      <c r="JJ513" s="11"/>
      <c r="JK513" s="11"/>
      <c r="JL513" s="11"/>
      <c r="JM513" s="11"/>
      <c r="JN513" s="11"/>
      <c r="JO513" s="11"/>
      <c r="JP513" s="11"/>
      <c r="JQ513" s="11"/>
      <c r="JR513" s="11"/>
      <c r="JS513" s="11"/>
      <c r="JT513" s="11"/>
      <c r="JU513" s="11"/>
      <c r="JV513" s="11"/>
      <c r="JW513" s="11"/>
      <c r="JX513" s="11"/>
      <c r="JY513" s="11"/>
      <c r="JZ513" s="11"/>
      <c r="KA513" s="11"/>
      <c r="KB513" s="11"/>
      <c r="KC513" s="11"/>
      <c r="KD513" s="11"/>
      <c r="KE513" s="11"/>
      <c r="KF513" s="11"/>
      <c r="KG513" s="11"/>
      <c r="KH513" s="11"/>
      <c r="KI513" s="11"/>
      <c r="KJ513" s="11"/>
      <c r="KK513" s="11"/>
      <c r="KL513" s="11"/>
      <c r="KM513" s="11"/>
      <c r="KN513" s="11"/>
      <c r="KO513" s="11"/>
      <c r="KP513" s="11"/>
      <c r="KQ513" s="11"/>
      <c r="KR513" s="11"/>
      <c r="KS513" s="11"/>
      <c r="KT513" s="11"/>
      <c r="KU513" s="11"/>
    </row>
    <row r="514" spans="1:307" ht="44.25" customHeight="1" x14ac:dyDescent="0.2">
      <c r="A514" s="160"/>
      <c r="B514" s="161"/>
      <c r="C514" s="162"/>
      <c r="D514" s="163"/>
      <c r="E514" s="201"/>
      <c r="F514" s="202"/>
      <c r="G514" s="164" t="str">
        <f t="shared" si="39"/>
        <v/>
      </c>
      <c r="H514" s="203"/>
      <c r="I514" s="204"/>
      <c r="J514" s="208"/>
      <c r="K514" s="206"/>
      <c r="L514" s="207"/>
      <c r="M514" s="165" t="str">
        <f t="shared" si="36"/>
        <v/>
      </c>
      <c r="N514" s="165" t="str">
        <f t="shared" si="37"/>
        <v/>
      </c>
      <c r="O514" s="210"/>
      <c r="P514" s="243"/>
      <c r="Q514" s="211"/>
      <c r="R514" s="212"/>
      <c r="S514" s="212"/>
      <c r="T514" s="212"/>
      <c r="U514" s="166"/>
      <c r="V514" s="17"/>
      <c r="W514" s="17" t="str">
        <f t="shared" si="38"/>
        <v/>
      </c>
      <c r="X514" s="8"/>
      <c r="Y514" s="8"/>
      <c r="Z514" s="8"/>
      <c r="AA514" s="131"/>
      <c r="AB514" s="105"/>
      <c r="AC514" s="105"/>
      <c r="AD514" s="167" t="str">
        <f t="shared" si="40"/>
        <v/>
      </c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  <c r="HV514" s="11"/>
      <c r="HW514" s="11"/>
      <c r="HX514" s="11"/>
      <c r="HY514" s="11"/>
      <c r="HZ514" s="11"/>
      <c r="IA514" s="11"/>
      <c r="IB514" s="11"/>
      <c r="IC514" s="11"/>
      <c r="ID514" s="11"/>
      <c r="IE514" s="11"/>
      <c r="IF514" s="11"/>
      <c r="IG514" s="11"/>
      <c r="IH514" s="11"/>
      <c r="II514" s="11"/>
      <c r="IJ514" s="11"/>
      <c r="IK514" s="11"/>
      <c r="IL514" s="11"/>
      <c r="IM514" s="11"/>
      <c r="IN514" s="11"/>
      <c r="IO514" s="11"/>
      <c r="IP514" s="11"/>
      <c r="IQ514" s="11"/>
      <c r="IR514" s="11"/>
      <c r="IS514" s="11"/>
      <c r="IT514" s="11"/>
      <c r="IU514" s="11"/>
      <c r="IV514" s="11"/>
      <c r="IW514" s="11"/>
      <c r="IX514" s="11"/>
      <c r="IY514" s="11"/>
      <c r="IZ514" s="11"/>
      <c r="JA514" s="11"/>
      <c r="JB514" s="11"/>
      <c r="JC514" s="11"/>
      <c r="JD514" s="11"/>
      <c r="JE514" s="11"/>
      <c r="JF514" s="11"/>
      <c r="JG514" s="11"/>
      <c r="JH514" s="11"/>
      <c r="JI514" s="11"/>
      <c r="JJ514" s="11"/>
      <c r="JK514" s="11"/>
      <c r="JL514" s="11"/>
      <c r="JM514" s="11"/>
      <c r="JN514" s="11"/>
      <c r="JO514" s="11"/>
      <c r="JP514" s="11"/>
      <c r="JQ514" s="11"/>
      <c r="JR514" s="11"/>
      <c r="JS514" s="11"/>
      <c r="JT514" s="11"/>
      <c r="JU514" s="11"/>
      <c r="JV514" s="11"/>
      <c r="JW514" s="11"/>
      <c r="JX514" s="11"/>
      <c r="JY514" s="11"/>
      <c r="JZ514" s="11"/>
      <c r="KA514" s="11"/>
      <c r="KB514" s="11"/>
      <c r="KC514" s="11"/>
      <c r="KD514" s="11"/>
      <c r="KE514" s="11"/>
      <c r="KF514" s="11"/>
      <c r="KG514" s="11"/>
      <c r="KH514" s="11"/>
      <c r="KI514" s="11"/>
      <c r="KJ514" s="11"/>
      <c r="KK514" s="11"/>
      <c r="KL514" s="11"/>
      <c r="KM514" s="11"/>
      <c r="KN514" s="11"/>
      <c r="KO514" s="11"/>
      <c r="KP514" s="11"/>
      <c r="KQ514" s="11"/>
      <c r="KR514" s="11"/>
      <c r="KS514" s="11"/>
      <c r="KT514" s="11"/>
      <c r="KU514" s="11"/>
    </row>
    <row r="515" spans="1:307" ht="44.25" customHeight="1" x14ac:dyDescent="0.2">
      <c r="A515" s="160"/>
      <c r="B515" s="161"/>
      <c r="C515" s="162"/>
      <c r="D515" s="163"/>
      <c r="E515" s="201"/>
      <c r="F515" s="202"/>
      <c r="G515" s="164" t="str">
        <f t="shared" si="39"/>
        <v/>
      </c>
      <c r="H515" s="203"/>
      <c r="I515" s="204"/>
      <c r="J515" s="208"/>
      <c r="K515" s="206"/>
      <c r="L515" s="207"/>
      <c r="M515" s="165" t="str">
        <f t="shared" si="36"/>
        <v/>
      </c>
      <c r="N515" s="165" t="str">
        <f t="shared" si="37"/>
        <v/>
      </c>
      <c r="O515" s="210"/>
      <c r="P515" s="243"/>
      <c r="Q515" s="211"/>
      <c r="R515" s="212"/>
      <c r="S515" s="212"/>
      <c r="T515" s="212"/>
      <c r="U515" s="166"/>
      <c r="V515" s="17"/>
      <c r="W515" s="17" t="str">
        <f t="shared" si="38"/>
        <v/>
      </c>
      <c r="X515" s="8"/>
      <c r="Y515" s="8"/>
      <c r="Z515" s="8"/>
      <c r="AA515" s="131"/>
      <c r="AB515" s="105"/>
      <c r="AC515" s="105"/>
      <c r="AD515" s="167" t="str">
        <f t="shared" si="40"/>
        <v/>
      </c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  <c r="HV515" s="11"/>
      <c r="HW515" s="11"/>
      <c r="HX515" s="11"/>
      <c r="HY515" s="11"/>
      <c r="HZ515" s="11"/>
      <c r="IA515" s="11"/>
      <c r="IB515" s="11"/>
      <c r="IC515" s="11"/>
      <c r="ID515" s="11"/>
      <c r="IE515" s="11"/>
      <c r="IF515" s="11"/>
      <c r="IG515" s="11"/>
      <c r="IH515" s="11"/>
      <c r="II515" s="11"/>
      <c r="IJ515" s="11"/>
      <c r="IK515" s="11"/>
      <c r="IL515" s="11"/>
      <c r="IM515" s="11"/>
      <c r="IN515" s="11"/>
      <c r="IO515" s="11"/>
      <c r="IP515" s="11"/>
      <c r="IQ515" s="11"/>
      <c r="IR515" s="11"/>
      <c r="IS515" s="11"/>
      <c r="IT515" s="11"/>
      <c r="IU515" s="11"/>
      <c r="IV515" s="11"/>
      <c r="IW515" s="11"/>
      <c r="IX515" s="11"/>
      <c r="IY515" s="11"/>
      <c r="IZ515" s="11"/>
      <c r="JA515" s="11"/>
      <c r="JB515" s="11"/>
      <c r="JC515" s="11"/>
      <c r="JD515" s="11"/>
      <c r="JE515" s="11"/>
      <c r="JF515" s="11"/>
      <c r="JG515" s="11"/>
      <c r="JH515" s="11"/>
      <c r="JI515" s="11"/>
      <c r="JJ515" s="11"/>
      <c r="JK515" s="11"/>
      <c r="JL515" s="11"/>
      <c r="JM515" s="11"/>
      <c r="JN515" s="11"/>
      <c r="JO515" s="11"/>
      <c r="JP515" s="11"/>
      <c r="JQ515" s="11"/>
      <c r="JR515" s="11"/>
      <c r="JS515" s="11"/>
      <c r="JT515" s="11"/>
      <c r="JU515" s="11"/>
      <c r="JV515" s="11"/>
      <c r="JW515" s="11"/>
      <c r="JX515" s="11"/>
      <c r="JY515" s="11"/>
      <c r="JZ515" s="11"/>
      <c r="KA515" s="11"/>
      <c r="KB515" s="11"/>
      <c r="KC515" s="11"/>
      <c r="KD515" s="11"/>
      <c r="KE515" s="11"/>
      <c r="KF515" s="11"/>
      <c r="KG515" s="11"/>
      <c r="KH515" s="11"/>
      <c r="KI515" s="11"/>
      <c r="KJ515" s="11"/>
      <c r="KK515" s="11"/>
      <c r="KL515" s="11"/>
      <c r="KM515" s="11"/>
      <c r="KN515" s="11"/>
      <c r="KO515" s="11"/>
      <c r="KP515" s="11"/>
      <c r="KQ515" s="11"/>
      <c r="KR515" s="11"/>
      <c r="KS515" s="11"/>
      <c r="KT515" s="11"/>
      <c r="KU515" s="11"/>
    </row>
    <row r="516" spans="1:307" ht="44.25" customHeight="1" x14ac:dyDescent="0.2">
      <c r="A516" s="160"/>
      <c r="B516" s="161"/>
      <c r="C516" s="162"/>
      <c r="D516" s="163"/>
      <c r="E516" s="201"/>
      <c r="F516" s="202"/>
      <c r="G516" s="164" t="str">
        <f t="shared" si="39"/>
        <v/>
      </c>
      <c r="H516" s="203"/>
      <c r="I516" s="204"/>
      <c r="J516" s="208"/>
      <c r="K516" s="206"/>
      <c r="L516" s="207"/>
      <c r="M516" s="165" t="str">
        <f t="shared" si="36"/>
        <v/>
      </c>
      <c r="N516" s="165" t="str">
        <f t="shared" si="37"/>
        <v/>
      </c>
      <c r="O516" s="210"/>
      <c r="P516" s="243"/>
      <c r="Q516" s="211"/>
      <c r="R516" s="212"/>
      <c r="S516" s="212"/>
      <c r="T516" s="212"/>
      <c r="U516" s="166"/>
      <c r="V516" s="17"/>
      <c r="W516" s="17" t="str">
        <f t="shared" si="38"/>
        <v/>
      </c>
      <c r="X516" s="8"/>
      <c r="Y516" s="8"/>
      <c r="Z516" s="8"/>
      <c r="AA516" s="131"/>
      <c r="AB516" s="105"/>
      <c r="AC516" s="105"/>
      <c r="AD516" s="167" t="str">
        <f t="shared" si="40"/>
        <v/>
      </c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  <c r="HV516" s="11"/>
      <c r="HW516" s="11"/>
      <c r="HX516" s="11"/>
      <c r="HY516" s="11"/>
      <c r="HZ516" s="11"/>
      <c r="IA516" s="11"/>
      <c r="IB516" s="11"/>
      <c r="IC516" s="11"/>
      <c r="ID516" s="11"/>
      <c r="IE516" s="11"/>
      <c r="IF516" s="11"/>
      <c r="IG516" s="11"/>
      <c r="IH516" s="11"/>
      <c r="II516" s="11"/>
      <c r="IJ516" s="11"/>
      <c r="IK516" s="11"/>
      <c r="IL516" s="11"/>
      <c r="IM516" s="11"/>
      <c r="IN516" s="11"/>
      <c r="IO516" s="11"/>
      <c r="IP516" s="11"/>
      <c r="IQ516" s="11"/>
      <c r="IR516" s="11"/>
      <c r="IS516" s="11"/>
      <c r="IT516" s="11"/>
      <c r="IU516" s="11"/>
      <c r="IV516" s="11"/>
      <c r="IW516" s="11"/>
      <c r="IX516" s="11"/>
      <c r="IY516" s="11"/>
      <c r="IZ516" s="11"/>
      <c r="JA516" s="11"/>
      <c r="JB516" s="11"/>
      <c r="JC516" s="11"/>
      <c r="JD516" s="11"/>
      <c r="JE516" s="11"/>
      <c r="JF516" s="11"/>
      <c r="JG516" s="11"/>
      <c r="JH516" s="11"/>
      <c r="JI516" s="11"/>
      <c r="JJ516" s="11"/>
      <c r="JK516" s="11"/>
      <c r="JL516" s="11"/>
      <c r="JM516" s="11"/>
      <c r="JN516" s="11"/>
      <c r="JO516" s="11"/>
      <c r="JP516" s="11"/>
      <c r="JQ516" s="11"/>
      <c r="JR516" s="11"/>
      <c r="JS516" s="11"/>
      <c r="JT516" s="11"/>
      <c r="JU516" s="11"/>
      <c r="JV516" s="11"/>
      <c r="JW516" s="11"/>
      <c r="JX516" s="11"/>
      <c r="JY516" s="11"/>
      <c r="JZ516" s="11"/>
      <c r="KA516" s="11"/>
      <c r="KB516" s="11"/>
      <c r="KC516" s="11"/>
      <c r="KD516" s="11"/>
      <c r="KE516" s="11"/>
      <c r="KF516" s="11"/>
      <c r="KG516" s="11"/>
      <c r="KH516" s="11"/>
      <c r="KI516" s="11"/>
      <c r="KJ516" s="11"/>
      <c r="KK516" s="11"/>
      <c r="KL516" s="11"/>
      <c r="KM516" s="11"/>
      <c r="KN516" s="11"/>
      <c r="KO516" s="11"/>
      <c r="KP516" s="11"/>
      <c r="KQ516" s="11"/>
      <c r="KR516" s="11"/>
      <c r="KS516" s="11"/>
      <c r="KT516" s="11"/>
      <c r="KU516" s="11"/>
    </row>
    <row r="517" spans="1:307" ht="44.25" customHeight="1" x14ac:dyDescent="0.2">
      <c r="A517" s="160"/>
      <c r="B517" s="161"/>
      <c r="C517" s="162"/>
      <c r="D517" s="163"/>
      <c r="E517" s="201"/>
      <c r="F517" s="202"/>
      <c r="G517" s="164" t="str">
        <f t="shared" si="39"/>
        <v/>
      </c>
      <c r="H517" s="203"/>
      <c r="I517" s="204"/>
      <c r="J517" s="208"/>
      <c r="K517" s="206"/>
      <c r="L517" s="207"/>
      <c r="M517" s="165" t="str">
        <f t="shared" si="36"/>
        <v/>
      </c>
      <c r="N517" s="165" t="str">
        <f t="shared" si="37"/>
        <v/>
      </c>
      <c r="O517" s="210"/>
      <c r="P517" s="243"/>
      <c r="Q517" s="211"/>
      <c r="R517" s="212"/>
      <c r="S517" s="212"/>
      <c r="T517" s="212"/>
      <c r="U517" s="166"/>
      <c r="V517" s="17"/>
      <c r="W517" s="17" t="str">
        <f t="shared" si="38"/>
        <v/>
      </c>
      <c r="X517" s="8"/>
      <c r="Y517" s="8"/>
      <c r="Z517" s="8"/>
      <c r="AA517" s="131"/>
      <c r="AB517" s="105"/>
      <c r="AC517" s="105"/>
      <c r="AD517" s="167" t="str">
        <f t="shared" si="40"/>
        <v/>
      </c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  <c r="IE517" s="11"/>
      <c r="IF517" s="11"/>
      <c r="IG517" s="11"/>
      <c r="IH517" s="11"/>
      <c r="II517" s="11"/>
      <c r="IJ517" s="11"/>
      <c r="IK517" s="11"/>
      <c r="IL517" s="11"/>
      <c r="IM517" s="11"/>
      <c r="IN517" s="11"/>
      <c r="IO517" s="11"/>
      <c r="IP517" s="11"/>
      <c r="IQ517" s="11"/>
      <c r="IR517" s="11"/>
      <c r="IS517" s="11"/>
      <c r="IT517" s="11"/>
      <c r="IU517" s="11"/>
      <c r="IV517" s="11"/>
      <c r="IW517" s="11"/>
      <c r="IX517" s="11"/>
      <c r="IY517" s="11"/>
      <c r="IZ517" s="11"/>
      <c r="JA517" s="11"/>
      <c r="JB517" s="11"/>
      <c r="JC517" s="11"/>
      <c r="JD517" s="11"/>
      <c r="JE517" s="11"/>
      <c r="JF517" s="11"/>
      <c r="JG517" s="11"/>
      <c r="JH517" s="11"/>
      <c r="JI517" s="11"/>
      <c r="JJ517" s="11"/>
      <c r="JK517" s="11"/>
      <c r="JL517" s="11"/>
      <c r="JM517" s="11"/>
      <c r="JN517" s="11"/>
      <c r="JO517" s="11"/>
      <c r="JP517" s="11"/>
      <c r="JQ517" s="11"/>
      <c r="JR517" s="11"/>
      <c r="JS517" s="11"/>
      <c r="JT517" s="11"/>
      <c r="JU517" s="11"/>
      <c r="JV517" s="11"/>
      <c r="JW517" s="11"/>
      <c r="JX517" s="11"/>
      <c r="JY517" s="11"/>
      <c r="JZ517" s="11"/>
      <c r="KA517" s="11"/>
      <c r="KB517" s="11"/>
      <c r="KC517" s="11"/>
      <c r="KD517" s="11"/>
      <c r="KE517" s="11"/>
      <c r="KF517" s="11"/>
      <c r="KG517" s="11"/>
      <c r="KH517" s="11"/>
      <c r="KI517" s="11"/>
      <c r="KJ517" s="11"/>
      <c r="KK517" s="11"/>
      <c r="KL517" s="11"/>
      <c r="KM517" s="11"/>
      <c r="KN517" s="11"/>
      <c r="KO517" s="11"/>
      <c r="KP517" s="11"/>
      <c r="KQ517" s="11"/>
      <c r="KR517" s="11"/>
      <c r="KS517" s="11"/>
      <c r="KT517" s="11"/>
      <c r="KU517" s="11"/>
    </row>
    <row r="518" spans="1:307" ht="44.25" customHeight="1" x14ac:dyDescent="0.2">
      <c r="A518" s="160"/>
      <c r="B518" s="161"/>
      <c r="C518" s="162"/>
      <c r="D518" s="163"/>
      <c r="E518" s="201"/>
      <c r="F518" s="202"/>
      <c r="G518" s="164" t="str">
        <f t="shared" si="39"/>
        <v/>
      </c>
      <c r="H518" s="203"/>
      <c r="I518" s="204"/>
      <c r="J518" s="208"/>
      <c r="K518" s="206"/>
      <c r="L518" s="207"/>
      <c r="M518" s="165" t="str">
        <f t="shared" si="36"/>
        <v/>
      </c>
      <c r="N518" s="165" t="str">
        <f t="shared" si="37"/>
        <v/>
      </c>
      <c r="O518" s="210"/>
      <c r="P518" s="243"/>
      <c r="Q518" s="211"/>
      <c r="R518" s="212"/>
      <c r="S518" s="212"/>
      <c r="T518" s="212"/>
      <c r="U518" s="166"/>
      <c r="V518" s="17"/>
      <c r="W518" s="17" t="str">
        <f t="shared" si="38"/>
        <v/>
      </c>
      <c r="X518" s="8"/>
      <c r="Y518" s="8"/>
      <c r="Z518" s="8"/>
      <c r="AA518" s="131"/>
      <c r="AB518" s="105"/>
      <c r="AC518" s="105"/>
      <c r="AD518" s="167" t="str">
        <f t="shared" si="40"/>
        <v/>
      </c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  <c r="HV518" s="11"/>
      <c r="HW518" s="11"/>
      <c r="HX518" s="11"/>
      <c r="HY518" s="11"/>
      <c r="HZ518" s="11"/>
      <c r="IA518" s="11"/>
      <c r="IB518" s="11"/>
      <c r="IC518" s="11"/>
      <c r="ID518" s="11"/>
      <c r="IE518" s="11"/>
      <c r="IF518" s="11"/>
      <c r="IG518" s="11"/>
      <c r="IH518" s="11"/>
      <c r="II518" s="11"/>
      <c r="IJ518" s="11"/>
      <c r="IK518" s="11"/>
      <c r="IL518" s="11"/>
      <c r="IM518" s="11"/>
      <c r="IN518" s="11"/>
      <c r="IO518" s="11"/>
      <c r="IP518" s="11"/>
      <c r="IQ518" s="11"/>
      <c r="IR518" s="11"/>
      <c r="IS518" s="11"/>
      <c r="IT518" s="11"/>
      <c r="IU518" s="11"/>
      <c r="IV518" s="11"/>
      <c r="IW518" s="11"/>
      <c r="IX518" s="11"/>
      <c r="IY518" s="11"/>
      <c r="IZ518" s="11"/>
      <c r="JA518" s="11"/>
      <c r="JB518" s="11"/>
      <c r="JC518" s="11"/>
      <c r="JD518" s="11"/>
      <c r="JE518" s="11"/>
      <c r="JF518" s="11"/>
      <c r="JG518" s="11"/>
      <c r="JH518" s="11"/>
      <c r="JI518" s="11"/>
      <c r="JJ518" s="11"/>
      <c r="JK518" s="11"/>
      <c r="JL518" s="11"/>
      <c r="JM518" s="11"/>
      <c r="JN518" s="11"/>
      <c r="JO518" s="11"/>
      <c r="JP518" s="11"/>
      <c r="JQ518" s="11"/>
      <c r="JR518" s="11"/>
      <c r="JS518" s="11"/>
      <c r="JT518" s="11"/>
      <c r="JU518" s="11"/>
      <c r="JV518" s="11"/>
      <c r="JW518" s="11"/>
      <c r="JX518" s="11"/>
      <c r="JY518" s="11"/>
      <c r="JZ518" s="11"/>
      <c r="KA518" s="11"/>
      <c r="KB518" s="11"/>
      <c r="KC518" s="11"/>
      <c r="KD518" s="11"/>
      <c r="KE518" s="11"/>
      <c r="KF518" s="11"/>
      <c r="KG518" s="11"/>
      <c r="KH518" s="11"/>
      <c r="KI518" s="11"/>
      <c r="KJ518" s="11"/>
      <c r="KK518" s="11"/>
      <c r="KL518" s="11"/>
      <c r="KM518" s="11"/>
      <c r="KN518" s="11"/>
      <c r="KO518" s="11"/>
      <c r="KP518" s="11"/>
      <c r="KQ518" s="11"/>
      <c r="KR518" s="11"/>
      <c r="KS518" s="11"/>
      <c r="KT518" s="11"/>
      <c r="KU518" s="11"/>
    </row>
    <row r="519" spans="1:307" ht="44.25" customHeight="1" x14ac:dyDescent="0.2">
      <c r="A519" s="160"/>
      <c r="B519" s="161"/>
      <c r="C519" s="162"/>
      <c r="D519" s="163"/>
      <c r="E519" s="201"/>
      <c r="F519" s="202"/>
      <c r="G519" s="164" t="str">
        <f t="shared" si="39"/>
        <v/>
      </c>
      <c r="H519" s="203"/>
      <c r="I519" s="204"/>
      <c r="J519" s="208"/>
      <c r="K519" s="206"/>
      <c r="L519" s="207"/>
      <c r="M519" s="165" t="str">
        <f t="shared" si="36"/>
        <v/>
      </c>
      <c r="N519" s="165" t="str">
        <f t="shared" si="37"/>
        <v/>
      </c>
      <c r="O519" s="210"/>
      <c r="P519" s="243"/>
      <c r="Q519" s="211"/>
      <c r="R519" s="212"/>
      <c r="S519" s="212"/>
      <c r="T519" s="212"/>
      <c r="U519" s="166"/>
      <c r="V519" s="17"/>
      <c r="W519" s="17" t="str">
        <f t="shared" si="38"/>
        <v/>
      </c>
      <c r="X519" s="8"/>
      <c r="Y519" s="8"/>
      <c r="Z519" s="8"/>
      <c r="AA519" s="131"/>
      <c r="AB519" s="105"/>
      <c r="AC519" s="105"/>
      <c r="AD519" s="167" t="str">
        <f t="shared" si="40"/>
        <v/>
      </c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  <c r="HV519" s="11"/>
      <c r="HW519" s="11"/>
      <c r="HX519" s="11"/>
      <c r="HY519" s="11"/>
      <c r="HZ519" s="11"/>
      <c r="IA519" s="11"/>
      <c r="IB519" s="11"/>
      <c r="IC519" s="11"/>
      <c r="ID519" s="11"/>
      <c r="IE519" s="11"/>
      <c r="IF519" s="11"/>
      <c r="IG519" s="11"/>
      <c r="IH519" s="11"/>
      <c r="II519" s="11"/>
      <c r="IJ519" s="11"/>
      <c r="IK519" s="11"/>
      <c r="IL519" s="11"/>
      <c r="IM519" s="11"/>
      <c r="IN519" s="11"/>
      <c r="IO519" s="11"/>
      <c r="IP519" s="11"/>
      <c r="IQ519" s="11"/>
      <c r="IR519" s="11"/>
      <c r="IS519" s="11"/>
      <c r="IT519" s="11"/>
      <c r="IU519" s="11"/>
      <c r="IV519" s="11"/>
      <c r="IW519" s="11"/>
      <c r="IX519" s="11"/>
      <c r="IY519" s="11"/>
      <c r="IZ519" s="11"/>
      <c r="JA519" s="11"/>
      <c r="JB519" s="11"/>
      <c r="JC519" s="11"/>
      <c r="JD519" s="11"/>
      <c r="JE519" s="11"/>
      <c r="JF519" s="11"/>
      <c r="JG519" s="11"/>
      <c r="JH519" s="11"/>
      <c r="JI519" s="11"/>
      <c r="JJ519" s="11"/>
      <c r="JK519" s="11"/>
      <c r="JL519" s="11"/>
      <c r="JM519" s="11"/>
      <c r="JN519" s="11"/>
      <c r="JO519" s="11"/>
      <c r="JP519" s="11"/>
      <c r="JQ519" s="11"/>
      <c r="JR519" s="11"/>
      <c r="JS519" s="11"/>
      <c r="JT519" s="11"/>
      <c r="JU519" s="11"/>
      <c r="JV519" s="11"/>
      <c r="JW519" s="11"/>
      <c r="JX519" s="11"/>
      <c r="JY519" s="11"/>
      <c r="JZ519" s="11"/>
      <c r="KA519" s="11"/>
      <c r="KB519" s="11"/>
      <c r="KC519" s="11"/>
      <c r="KD519" s="11"/>
      <c r="KE519" s="11"/>
      <c r="KF519" s="11"/>
      <c r="KG519" s="11"/>
      <c r="KH519" s="11"/>
      <c r="KI519" s="11"/>
      <c r="KJ519" s="11"/>
      <c r="KK519" s="11"/>
      <c r="KL519" s="11"/>
      <c r="KM519" s="11"/>
      <c r="KN519" s="11"/>
      <c r="KO519" s="11"/>
      <c r="KP519" s="11"/>
      <c r="KQ519" s="11"/>
      <c r="KR519" s="11"/>
      <c r="KS519" s="11"/>
      <c r="KT519" s="11"/>
      <c r="KU519" s="11"/>
    </row>
    <row r="520" spans="1:307" ht="44.25" customHeight="1" x14ac:dyDescent="0.2">
      <c r="A520" s="160"/>
      <c r="B520" s="161"/>
      <c r="C520" s="162"/>
      <c r="D520" s="163"/>
      <c r="E520" s="201"/>
      <c r="F520" s="202"/>
      <c r="G520" s="164" t="str">
        <f t="shared" si="39"/>
        <v/>
      </c>
      <c r="H520" s="203"/>
      <c r="I520" s="204"/>
      <c r="J520" s="208"/>
      <c r="K520" s="206"/>
      <c r="L520" s="207"/>
      <c r="M520" s="165" t="str">
        <f t="shared" si="36"/>
        <v/>
      </c>
      <c r="N520" s="165" t="str">
        <f t="shared" si="37"/>
        <v/>
      </c>
      <c r="O520" s="210"/>
      <c r="P520" s="243"/>
      <c r="Q520" s="211"/>
      <c r="R520" s="212"/>
      <c r="S520" s="212"/>
      <c r="T520" s="212"/>
      <c r="U520" s="166"/>
      <c r="V520" s="17"/>
      <c r="W520" s="17" t="str">
        <f t="shared" si="38"/>
        <v/>
      </c>
      <c r="X520" s="8"/>
      <c r="Y520" s="8"/>
      <c r="Z520" s="8"/>
      <c r="AA520" s="131"/>
      <c r="AB520" s="105"/>
      <c r="AC520" s="105"/>
      <c r="AD520" s="167" t="str">
        <f t="shared" si="40"/>
        <v/>
      </c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  <c r="HV520" s="11"/>
      <c r="HW520" s="11"/>
      <c r="HX520" s="11"/>
      <c r="HY520" s="11"/>
      <c r="HZ520" s="11"/>
      <c r="IA520" s="11"/>
      <c r="IB520" s="11"/>
      <c r="IC520" s="11"/>
      <c r="ID520" s="11"/>
      <c r="IE520" s="11"/>
      <c r="IF520" s="11"/>
      <c r="IG520" s="11"/>
      <c r="IH520" s="11"/>
      <c r="II520" s="11"/>
      <c r="IJ520" s="11"/>
      <c r="IK520" s="11"/>
      <c r="IL520" s="11"/>
      <c r="IM520" s="11"/>
      <c r="IN520" s="11"/>
      <c r="IO520" s="11"/>
      <c r="IP520" s="11"/>
      <c r="IQ520" s="11"/>
      <c r="IR520" s="11"/>
      <c r="IS520" s="11"/>
      <c r="IT520" s="11"/>
      <c r="IU520" s="11"/>
      <c r="IV520" s="11"/>
      <c r="IW520" s="11"/>
      <c r="IX520" s="11"/>
      <c r="IY520" s="11"/>
      <c r="IZ520" s="11"/>
      <c r="JA520" s="11"/>
      <c r="JB520" s="11"/>
      <c r="JC520" s="11"/>
      <c r="JD520" s="11"/>
      <c r="JE520" s="11"/>
      <c r="JF520" s="11"/>
      <c r="JG520" s="11"/>
      <c r="JH520" s="11"/>
      <c r="JI520" s="11"/>
      <c r="JJ520" s="11"/>
      <c r="JK520" s="11"/>
      <c r="JL520" s="11"/>
      <c r="JM520" s="11"/>
      <c r="JN520" s="11"/>
      <c r="JO520" s="11"/>
      <c r="JP520" s="11"/>
      <c r="JQ520" s="11"/>
      <c r="JR520" s="11"/>
      <c r="JS520" s="11"/>
      <c r="JT520" s="11"/>
      <c r="JU520" s="11"/>
      <c r="JV520" s="11"/>
      <c r="JW520" s="11"/>
      <c r="JX520" s="11"/>
      <c r="JY520" s="11"/>
      <c r="JZ520" s="11"/>
      <c r="KA520" s="11"/>
      <c r="KB520" s="11"/>
      <c r="KC520" s="11"/>
      <c r="KD520" s="11"/>
      <c r="KE520" s="11"/>
      <c r="KF520" s="11"/>
      <c r="KG520" s="11"/>
      <c r="KH520" s="11"/>
      <c r="KI520" s="11"/>
      <c r="KJ520" s="11"/>
      <c r="KK520" s="11"/>
      <c r="KL520" s="11"/>
      <c r="KM520" s="11"/>
      <c r="KN520" s="11"/>
      <c r="KO520" s="11"/>
      <c r="KP520" s="11"/>
      <c r="KQ520" s="11"/>
      <c r="KR520" s="11"/>
      <c r="KS520" s="11"/>
      <c r="KT520" s="11"/>
      <c r="KU520" s="11"/>
    </row>
    <row r="521" spans="1:307" ht="44.25" customHeight="1" x14ac:dyDescent="0.2">
      <c r="A521" s="160"/>
      <c r="B521" s="161"/>
      <c r="C521" s="162"/>
      <c r="D521" s="163"/>
      <c r="E521" s="201"/>
      <c r="F521" s="202"/>
      <c r="G521" s="164" t="str">
        <f t="shared" si="39"/>
        <v/>
      </c>
      <c r="H521" s="203"/>
      <c r="I521" s="204"/>
      <c r="J521" s="208"/>
      <c r="K521" s="206"/>
      <c r="L521" s="207"/>
      <c r="M521" s="165" t="str">
        <f t="shared" si="36"/>
        <v/>
      </c>
      <c r="N521" s="165" t="str">
        <f t="shared" si="37"/>
        <v/>
      </c>
      <c r="O521" s="210"/>
      <c r="P521" s="243"/>
      <c r="Q521" s="211"/>
      <c r="R521" s="212"/>
      <c r="S521" s="212"/>
      <c r="T521" s="212"/>
      <c r="U521" s="166"/>
      <c r="V521" s="17"/>
      <c r="W521" s="17" t="str">
        <f t="shared" si="38"/>
        <v/>
      </c>
      <c r="X521" s="8"/>
      <c r="Y521" s="8"/>
      <c r="Z521" s="8"/>
      <c r="AA521" s="131"/>
      <c r="AB521" s="105"/>
      <c r="AC521" s="105"/>
      <c r="AD521" s="167" t="str">
        <f t="shared" si="40"/>
        <v/>
      </c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  <c r="HV521" s="11"/>
      <c r="HW521" s="11"/>
      <c r="HX521" s="11"/>
      <c r="HY521" s="11"/>
      <c r="HZ521" s="11"/>
      <c r="IA521" s="11"/>
      <c r="IB521" s="11"/>
      <c r="IC521" s="11"/>
      <c r="ID521" s="11"/>
      <c r="IE521" s="11"/>
      <c r="IF521" s="11"/>
      <c r="IG521" s="11"/>
      <c r="IH521" s="11"/>
      <c r="II521" s="11"/>
      <c r="IJ521" s="11"/>
      <c r="IK521" s="11"/>
      <c r="IL521" s="11"/>
      <c r="IM521" s="11"/>
      <c r="IN521" s="11"/>
      <c r="IO521" s="11"/>
      <c r="IP521" s="11"/>
      <c r="IQ521" s="11"/>
      <c r="IR521" s="11"/>
      <c r="IS521" s="11"/>
      <c r="IT521" s="11"/>
      <c r="IU521" s="11"/>
      <c r="IV521" s="11"/>
      <c r="IW521" s="11"/>
      <c r="IX521" s="11"/>
      <c r="IY521" s="11"/>
      <c r="IZ521" s="11"/>
      <c r="JA521" s="11"/>
      <c r="JB521" s="11"/>
      <c r="JC521" s="11"/>
      <c r="JD521" s="11"/>
      <c r="JE521" s="11"/>
      <c r="JF521" s="11"/>
      <c r="JG521" s="11"/>
      <c r="JH521" s="11"/>
      <c r="JI521" s="11"/>
      <c r="JJ521" s="11"/>
      <c r="JK521" s="11"/>
      <c r="JL521" s="11"/>
      <c r="JM521" s="11"/>
      <c r="JN521" s="11"/>
      <c r="JO521" s="11"/>
      <c r="JP521" s="11"/>
      <c r="JQ521" s="11"/>
      <c r="JR521" s="11"/>
      <c r="JS521" s="11"/>
      <c r="JT521" s="11"/>
      <c r="JU521" s="11"/>
      <c r="JV521" s="11"/>
      <c r="JW521" s="11"/>
      <c r="JX521" s="11"/>
      <c r="JY521" s="11"/>
      <c r="JZ521" s="11"/>
      <c r="KA521" s="11"/>
      <c r="KB521" s="11"/>
      <c r="KC521" s="11"/>
      <c r="KD521" s="11"/>
      <c r="KE521" s="11"/>
      <c r="KF521" s="11"/>
      <c r="KG521" s="11"/>
      <c r="KH521" s="11"/>
      <c r="KI521" s="11"/>
      <c r="KJ521" s="11"/>
      <c r="KK521" s="11"/>
      <c r="KL521" s="11"/>
      <c r="KM521" s="11"/>
      <c r="KN521" s="11"/>
      <c r="KO521" s="11"/>
      <c r="KP521" s="11"/>
      <c r="KQ521" s="11"/>
      <c r="KR521" s="11"/>
      <c r="KS521" s="11"/>
      <c r="KT521" s="11"/>
      <c r="KU521" s="11"/>
    </row>
    <row r="522" spans="1:307" ht="44.25" customHeight="1" x14ac:dyDescent="0.2">
      <c r="A522" s="160"/>
      <c r="B522" s="161"/>
      <c r="C522" s="162"/>
      <c r="D522" s="163"/>
      <c r="E522" s="201"/>
      <c r="F522" s="202"/>
      <c r="G522" s="164" t="str">
        <f t="shared" si="39"/>
        <v/>
      </c>
      <c r="H522" s="203"/>
      <c r="I522" s="204"/>
      <c r="J522" s="208"/>
      <c r="K522" s="206"/>
      <c r="L522" s="207"/>
      <c r="M522" s="165" t="str">
        <f t="shared" si="36"/>
        <v/>
      </c>
      <c r="N522" s="165" t="str">
        <f t="shared" si="37"/>
        <v/>
      </c>
      <c r="O522" s="210"/>
      <c r="P522" s="243"/>
      <c r="Q522" s="211"/>
      <c r="R522" s="212"/>
      <c r="S522" s="212"/>
      <c r="T522" s="212"/>
      <c r="U522" s="166"/>
      <c r="V522" s="17"/>
      <c r="W522" s="17" t="str">
        <f t="shared" si="38"/>
        <v/>
      </c>
      <c r="X522" s="8"/>
      <c r="Y522" s="8"/>
      <c r="Z522" s="8"/>
      <c r="AA522" s="131"/>
      <c r="AB522" s="105"/>
      <c r="AC522" s="105"/>
      <c r="AD522" s="167" t="str">
        <f t="shared" si="40"/>
        <v/>
      </c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  <c r="IE522" s="11"/>
      <c r="IF522" s="11"/>
      <c r="IG522" s="11"/>
      <c r="IH522" s="11"/>
      <c r="II522" s="11"/>
      <c r="IJ522" s="11"/>
      <c r="IK522" s="11"/>
      <c r="IL522" s="11"/>
      <c r="IM522" s="11"/>
      <c r="IN522" s="11"/>
      <c r="IO522" s="11"/>
      <c r="IP522" s="11"/>
      <c r="IQ522" s="11"/>
      <c r="IR522" s="11"/>
      <c r="IS522" s="11"/>
      <c r="IT522" s="11"/>
      <c r="IU522" s="11"/>
      <c r="IV522" s="11"/>
      <c r="IW522" s="11"/>
      <c r="IX522" s="11"/>
      <c r="IY522" s="11"/>
      <c r="IZ522" s="11"/>
      <c r="JA522" s="11"/>
      <c r="JB522" s="11"/>
      <c r="JC522" s="11"/>
      <c r="JD522" s="11"/>
      <c r="JE522" s="11"/>
      <c r="JF522" s="11"/>
      <c r="JG522" s="11"/>
      <c r="JH522" s="11"/>
      <c r="JI522" s="11"/>
      <c r="JJ522" s="11"/>
      <c r="JK522" s="11"/>
      <c r="JL522" s="11"/>
      <c r="JM522" s="11"/>
      <c r="JN522" s="11"/>
      <c r="JO522" s="11"/>
      <c r="JP522" s="11"/>
      <c r="JQ522" s="11"/>
      <c r="JR522" s="11"/>
      <c r="JS522" s="11"/>
      <c r="JT522" s="11"/>
      <c r="JU522" s="11"/>
      <c r="JV522" s="11"/>
      <c r="JW522" s="11"/>
      <c r="JX522" s="11"/>
      <c r="JY522" s="11"/>
      <c r="JZ522" s="11"/>
      <c r="KA522" s="11"/>
      <c r="KB522" s="11"/>
      <c r="KC522" s="11"/>
      <c r="KD522" s="11"/>
      <c r="KE522" s="11"/>
      <c r="KF522" s="11"/>
      <c r="KG522" s="11"/>
      <c r="KH522" s="11"/>
      <c r="KI522" s="11"/>
      <c r="KJ522" s="11"/>
      <c r="KK522" s="11"/>
      <c r="KL522" s="11"/>
      <c r="KM522" s="11"/>
      <c r="KN522" s="11"/>
      <c r="KO522" s="11"/>
      <c r="KP522" s="11"/>
      <c r="KQ522" s="11"/>
      <c r="KR522" s="11"/>
      <c r="KS522" s="11"/>
      <c r="KT522" s="11"/>
      <c r="KU522" s="11"/>
    </row>
    <row r="523" spans="1:307" ht="44.25" customHeight="1" x14ac:dyDescent="0.2">
      <c r="A523" s="160"/>
      <c r="B523" s="161"/>
      <c r="C523" s="162"/>
      <c r="D523" s="163"/>
      <c r="E523" s="201"/>
      <c r="F523" s="202"/>
      <c r="G523" s="164" t="str">
        <f t="shared" si="39"/>
        <v/>
      </c>
      <c r="H523" s="203"/>
      <c r="I523" s="204"/>
      <c r="J523" s="208"/>
      <c r="K523" s="206"/>
      <c r="L523" s="207"/>
      <c r="M523" s="165" t="str">
        <f t="shared" si="36"/>
        <v/>
      </c>
      <c r="N523" s="165" t="str">
        <f t="shared" si="37"/>
        <v/>
      </c>
      <c r="O523" s="210"/>
      <c r="P523" s="243"/>
      <c r="Q523" s="211"/>
      <c r="R523" s="212"/>
      <c r="S523" s="212"/>
      <c r="T523" s="212"/>
      <c r="U523" s="166"/>
      <c r="V523" s="17"/>
      <c r="W523" s="17" t="str">
        <f t="shared" si="38"/>
        <v/>
      </c>
      <c r="X523" s="8"/>
      <c r="Y523" s="8"/>
      <c r="Z523" s="8"/>
      <c r="AA523" s="131"/>
      <c r="AB523" s="105"/>
      <c r="AC523" s="105"/>
      <c r="AD523" s="167" t="str">
        <f t="shared" si="40"/>
        <v/>
      </c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  <c r="IE523" s="11"/>
      <c r="IF523" s="11"/>
      <c r="IG523" s="11"/>
      <c r="IH523" s="11"/>
      <c r="II523" s="11"/>
      <c r="IJ523" s="11"/>
      <c r="IK523" s="11"/>
      <c r="IL523" s="11"/>
      <c r="IM523" s="11"/>
      <c r="IN523" s="11"/>
      <c r="IO523" s="11"/>
      <c r="IP523" s="11"/>
      <c r="IQ523" s="11"/>
      <c r="IR523" s="11"/>
      <c r="IS523" s="11"/>
      <c r="IT523" s="11"/>
      <c r="IU523" s="11"/>
      <c r="IV523" s="11"/>
      <c r="IW523" s="11"/>
      <c r="IX523" s="11"/>
      <c r="IY523" s="11"/>
      <c r="IZ523" s="11"/>
      <c r="JA523" s="11"/>
      <c r="JB523" s="11"/>
      <c r="JC523" s="11"/>
      <c r="JD523" s="11"/>
      <c r="JE523" s="11"/>
      <c r="JF523" s="11"/>
      <c r="JG523" s="11"/>
      <c r="JH523" s="11"/>
      <c r="JI523" s="11"/>
      <c r="JJ523" s="11"/>
      <c r="JK523" s="11"/>
      <c r="JL523" s="11"/>
      <c r="JM523" s="11"/>
      <c r="JN523" s="11"/>
      <c r="JO523" s="11"/>
      <c r="JP523" s="11"/>
      <c r="JQ523" s="11"/>
      <c r="JR523" s="11"/>
      <c r="JS523" s="11"/>
      <c r="JT523" s="11"/>
      <c r="JU523" s="11"/>
      <c r="JV523" s="11"/>
      <c r="JW523" s="11"/>
      <c r="JX523" s="11"/>
      <c r="JY523" s="11"/>
      <c r="JZ523" s="11"/>
      <c r="KA523" s="11"/>
      <c r="KB523" s="11"/>
      <c r="KC523" s="11"/>
      <c r="KD523" s="11"/>
      <c r="KE523" s="11"/>
      <c r="KF523" s="11"/>
      <c r="KG523" s="11"/>
      <c r="KH523" s="11"/>
      <c r="KI523" s="11"/>
      <c r="KJ523" s="11"/>
      <c r="KK523" s="11"/>
      <c r="KL523" s="11"/>
      <c r="KM523" s="11"/>
      <c r="KN523" s="11"/>
      <c r="KO523" s="11"/>
      <c r="KP523" s="11"/>
      <c r="KQ523" s="11"/>
      <c r="KR523" s="11"/>
      <c r="KS523" s="11"/>
      <c r="KT523" s="11"/>
      <c r="KU523" s="11"/>
    </row>
    <row r="524" spans="1:307" ht="44.25" customHeight="1" x14ac:dyDescent="0.2">
      <c r="A524" s="160"/>
      <c r="B524" s="161"/>
      <c r="C524" s="162"/>
      <c r="D524" s="163"/>
      <c r="E524" s="201"/>
      <c r="F524" s="202"/>
      <c r="G524" s="164" t="str">
        <f t="shared" si="39"/>
        <v/>
      </c>
      <c r="H524" s="203"/>
      <c r="I524" s="204"/>
      <c r="J524" s="208"/>
      <c r="K524" s="206"/>
      <c r="L524" s="207"/>
      <c r="M524" s="165" t="str">
        <f t="shared" si="36"/>
        <v/>
      </c>
      <c r="N524" s="165" t="str">
        <f t="shared" si="37"/>
        <v/>
      </c>
      <c r="O524" s="210"/>
      <c r="P524" s="243"/>
      <c r="Q524" s="211"/>
      <c r="R524" s="212"/>
      <c r="S524" s="212"/>
      <c r="T524" s="212"/>
      <c r="U524" s="166"/>
      <c r="V524" s="17"/>
      <c r="W524" s="17" t="str">
        <f t="shared" si="38"/>
        <v/>
      </c>
      <c r="X524" s="8"/>
      <c r="Y524" s="8"/>
      <c r="Z524" s="8"/>
      <c r="AA524" s="131"/>
      <c r="AB524" s="105"/>
      <c r="AC524" s="105"/>
      <c r="AD524" s="167" t="str">
        <f t="shared" si="40"/>
        <v/>
      </c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  <c r="IE524" s="11"/>
      <c r="IF524" s="11"/>
      <c r="IG524" s="11"/>
      <c r="IH524" s="11"/>
      <c r="II524" s="11"/>
      <c r="IJ524" s="11"/>
      <c r="IK524" s="11"/>
      <c r="IL524" s="11"/>
      <c r="IM524" s="11"/>
      <c r="IN524" s="11"/>
      <c r="IO524" s="11"/>
      <c r="IP524" s="11"/>
      <c r="IQ524" s="11"/>
      <c r="IR524" s="11"/>
      <c r="IS524" s="11"/>
      <c r="IT524" s="11"/>
      <c r="IU524" s="11"/>
      <c r="IV524" s="11"/>
      <c r="IW524" s="11"/>
      <c r="IX524" s="11"/>
      <c r="IY524" s="11"/>
      <c r="IZ524" s="11"/>
      <c r="JA524" s="11"/>
      <c r="JB524" s="11"/>
      <c r="JC524" s="11"/>
      <c r="JD524" s="11"/>
      <c r="JE524" s="11"/>
      <c r="JF524" s="11"/>
      <c r="JG524" s="11"/>
      <c r="JH524" s="11"/>
      <c r="JI524" s="11"/>
      <c r="JJ524" s="11"/>
      <c r="JK524" s="11"/>
      <c r="JL524" s="11"/>
      <c r="JM524" s="11"/>
      <c r="JN524" s="11"/>
      <c r="JO524" s="11"/>
      <c r="JP524" s="11"/>
      <c r="JQ524" s="11"/>
      <c r="JR524" s="11"/>
      <c r="JS524" s="11"/>
      <c r="JT524" s="11"/>
      <c r="JU524" s="11"/>
      <c r="JV524" s="11"/>
      <c r="JW524" s="11"/>
      <c r="JX524" s="11"/>
      <c r="JY524" s="11"/>
      <c r="JZ524" s="11"/>
      <c r="KA524" s="11"/>
      <c r="KB524" s="11"/>
      <c r="KC524" s="11"/>
      <c r="KD524" s="11"/>
      <c r="KE524" s="11"/>
      <c r="KF524" s="11"/>
      <c r="KG524" s="11"/>
      <c r="KH524" s="11"/>
      <c r="KI524" s="11"/>
      <c r="KJ524" s="11"/>
      <c r="KK524" s="11"/>
      <c r="KL524" s="11"/>
      <c r="KM524" s="11"/>
      <c r="KN524" s="11"/>
      <c r="KO524" s="11"/>
      <c r="KP524" s="11"/>
      <c r="KQ524" s="11"/>
      <c r="KR524" s="11"/>
      <c r="KS524" s="11"/>
      <c r="KT524" s="11"/>
      <c r="KU524" s="11"/>
    </row>
    <row r="525" spans="1:307" ht="44.25" customHeight="1" x14ac:dyDescent="0.2">
      <c r="A525" s="160"/>
      <c r="B525" s="161"/>
      <c r="C525" s="162"/>
      <c r="D525" s="163"/>
      <c r="E525" s="201"/>
      <c r="F525" s="202"/>
      <c r="G525" s="164" t="str">
        <f t="shared" si="39"/>
        <v/>
      </c>
      <c r="H525" s="203"/>
      <c r="I525" s="204"/>
      <c r="J525" s="208"/>
      <c r="K525" s="206"/>
      <c r="L525" s="207"/>
      <c r="M525" s="165" t="str">
        <f t="shared" si="36"/>
        <v/>
      </c>
      <c r="N525" s="165" t="str">
        <f t="shared" si="37"/>
        <v/>
      </c>
      <c r="O525" s="210"/>
      <c r="P525" s="243"/>
      <c r="Q525" s="211"/>
      <c r="R525" s="212"/>
      <c r="S525" s="212"/>
      <c r="T525" s="212"/>
      <c r="U525" s="166"/>
      <c r="V525" s="17"/>
      <c r="W525" s="17" t="str">
        <f t="shared" si="38"/>
        <v/>
      </c>
      <c r="X525" s="8"/>
      <c r="Y525" s="8"/>
      <c r="Z525" s="8"/>
      <c r="AA525" s="131"/>
      <c r="AB525" s="105"/>
      <c r="AC525" s="105"/>
      <c r="AD525" s="167" t="str">
        <f t="shared" si="40"/>
        <v/>
      </c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  <c r="IE525" s="11"/>
      <c r="IF525" s="11"/>
      <c r="IG525" s="11"/>
      <c r="IH525" s="11"/>
      <c r="II525" s="11"/>
      <c r="IJ525" s="11"/>
      <c r="IK525" s="11"/>
      <c r="IL525" s="11"/>
      <c r="IM525" s="11"/>
      <c r="IN525" s="11"/>
      <c r="IO525" s="11"/>
      <c r="IP525" s="11"/>
      <c r="IQ525" s="11"/>
      <c r="IR525" s="11"/>
      <c r="IS525" s="11"/>
      <c r="IT525" s="11"/>
      <c r="IU525" s="11"/>
      <c r="IV525" s="11"/>
      <c r="IW525" s="11"/>
      <c r="IX525" s="11"/>
      <c r="IY525" s="11"/>
      <c r="IZ525" s="11"/>
      <c r="JA525" s="11"/>
      <c r="JB525" s="11"/>
      <c r="JC525" s="11"/>
      <c r="JD525" s="11"/>
      <c r="JE525" s="11"/>
      <c r="JF525" s="11"/>
      <c r="JG525" s="11"/>
      <c r="JH525" s="11"/>
      <c r="JI525" s="11"/>
      <c r="JJ525" s="11"/>
      <c r="JK525" s="11"/>
      <c r="JL525" s="11"/>
      <c r="JM525" s="11"/>
      <c r="JN525" s="11"/>
      <c r="JO525" s="11"/>
      <c r="JP525" s="11"/>
      <c r="JQ525" s="11"/>
      <c r="JR525" s="11"/>
      <c r="JS525" s="11"/>
      <c r="JT525" s="11"/>
      <c r="JU525" s="11"/>
      <c r="JV525" s="11"/>
      <c r="JW525" s="11"/>
      <c r="JX525" s="11"/>
      <c r="JY525" s="11"/>
      <c r="JZ525" s="11"/>
      <c r="KA525" s="11"/>
      <c r="KB525" s="11"/>
      <c r="KC525" s="11"/>
      <c r="KD525" s="11"/>
      <c r="KE525" s="11"/>
      <c r="KF525" s="11"/>
      <c r="KG525" s="11"/>
      <c r="KH525" s="11"/>
      <c r="KI525" s="11"/>
      <c r="KJ525" s="11"/>
      <c r="KK525" s="11"/>
      <c r="KL525" s="11"/>
      <c r="KM525" s="11"/>
      <c r="KN525" s="11"/>
      <c r="KO525" s="11"/>
      <c r="KP525" s="11"/>
      <c r="KQ525" s="11"/>
      <c r="KR525" s="11"/>
      <c r="KS525" s="11"/>
      <c r="KT525" s="11"/>
      <c r="KU525" s="11"/>
    </row>
    <row r="526" spans="1:307" ht="44.25" customHeight="1" x14ac:dyDescent="0.2">
      <c r="A526" s="160"/>
      <c r="B526" s="161"/>
      <c r="C526" s="162"/>
      <c r="D526" s="163"/>
      <c r="E526" s="201"/>
      <c r="F526" s="202"/>
      <c r="G526" s="164" t="str">
        <f t="shared" si="39"/>
        <v/>
      </c>
      <c r="H526" s="203"/>
      <c r="I526" s="204"/>
      <c r="J526" s="208"/>
      <c r="K526" s="206"/>
      <c r="L526" s="207"/>
      <c r="M526" s="165" t="str">
        <f t="shared" si="36"/>
        <v/>
      </c>
      <c r="N526" s="165" t="str">
        <f t="shared" si="37"/>
        <v/>
      </c>
      <c r="O526" s="210"/>
      <c r="P526" s="243"/>
      <c r="Q526" s="211"/>
      <c r="R526" s="212"/>
      <c r="S526" s="212"/>
      <c r="T526" s="212"/>
      <c r="U526" s="166"/>
      <c r="V526" s="17"/>
      <c r="W526" s="17" t="str">
        <f t="shared" si="38"/>
        <v/>
      </c>
      <c r="X526" s="8"/>
      <c r="Y526" s="8"/>
      <c r="Z526" s="8"/>
      <c r="AA526" s="131"/>
      <c r="AB526" s="105"/>
      <c r="AC526" s="105"/>
      <c r="AD526" s="167" t="str">
        <f t="shared" si="40"/>
        <v/>
      </c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  <c r="IE526" s="11"/>
      <c r="IF526" s="11"/>
      <c r="IG526" s="11"/>
      <c r="IH526" s="11"/>
      <c r="II526" s="11"/>
      <c r="IJ526" s="11"/>
      <c r="IK526" s="11"/>
      <c r="IL526" s="11"/>
      <c r="IM526" s="11"/>
      <c r="IN526" s="11"/>
      <c r="IO526" s="11"/>
      <c r="IP526" s="11"/>
      <c r="IQ526" s="11"/>
      <c r="IR526" s="11"/>
      <c r="IS526" s="11"/>
      <c r="IT526" s="11"/>
      <c r="IU526" s="11"/>
      <c r="IV526" s="11"/>
      <c r="IW526" s="11"/>
      <c r="IX526" s="11"/>
      <c r="IY526" s="11"/>
      <c r="IZ526" s="11"/>
      <c r="JA526" s="11"/>
      <c r="JB526" s="11"/>
      <c r="JC526" s="11"/>
      <c r="JD526" s="11"/>
      <c r="JE526" s="11"/>
      <c r="JF526" s="11"/>
      <c r="JG526" s="11"/>
      <c r="JH526" s="11"/>
      <c r="JI526" s="11"/>
      <c r="JJ526" s="11"/>
      <c r="JK526" s="11"/>
      <c r="JL526" s="11"/>
      <c r="JM526" s="11"/>
      <c r="JN526" s="11"/>
      <c r="JO526" s="11"/>
      <c r="JP526" s="11"/>
      <c r="JQ526" s="11"/>
      <c r="JR526" s="11"/>
      <c r="JS526" s="11"/>
      <c r="JT526" s="11"/>
      <c r="JU526" s="11"/>
      <c r="JV526" s="11"/>
      <c r="JW526" s="11"/>
      <c r="JX526" s="11"/>
      <c r="JY526" s="11"/>
      <c r="JZ526" s="11"/>
      <c r="KA526" s="11"/>
      <c r="KB526" s="11"/>
      <c r="KC526" s="11"/>
      <c r="KD526" s="11"/>
      <c r="KE526" s="11"/>
      <c r="KF526" s="11"/>
      <c r="KG526" s="11"/>
      <c r="KH526" s="11"/>
      <c r="KI526" s="11"/>
      <c r="KJ526" s="11"/>
      <c r="KK526" s="11"/>
      <c r="KL526" s="11"/>
      <c r="KM526" s="11"/>
      <c r="KN526" s="11"/>
      <c r="KO526" s="11"/>
      <c r="KP526" s="11"/>
      <c r="KQ526" s="11"/>
      <c r="KR526" s="11"/>
      <c r="KS526" s="11"/>
      <c r="KT526" s="11"/>
      <c r="KU526" s="11"/>
    </row>
    <row r="527" spans="1:307" ht="44.25" customHeight="1" x14ac:dyDescent="0.2">
      <c r="A527" s="160"/>
      <c r="B527" s="161"/>
      <c r="C527" s="162"/>
      <c r="D527" s="163"/>
      <c r="E527" s="201"/>
      <c r="F527" s="202"/>
      <c r="G527" s="164" t="str">
        <f t="shared" si="39"/>
        <v/>
      </c>
      <c r="H527" s="203"/>
      <c r="I527" s="204"/>
      <c r="J527" s="208"/>
      <c r="K527" s="206"/>
      <c r="L527" s="207"/>
      <c r="M527" s="165" t="str">
        <f t="shared" si="36"/>
        <v/>
      </c>
      <c r="N527" s="165" t="str">
        <f t="shared" si="37"/>
        <v/>
      </c>
      <c r="O527" s="210"/>
      <c r="P527" s="243"/>
      <c r="Q527" s="211"/>
      <c r="R527" s="212"/>
      <c r="S527" s="212"/>
      <c r="T527" s="212"/>
      <c r="U527" s="166"/>
      <c r="V527" s="17"/>
      <c r="W527" s="17" t="str">
        <f t="shared" si="38"/>
        <v/>
      </c>
      <c r="X527" s="8"/>
      <c r="Y527" s="8"/>
      <c r="Z527" s="8"/>
      <c r="AA527" s="131"/>
      <c r="AB527" s="105"/>
      <c r="AC527" s="105"/>
      <c r="AD527" s="167" t="str">
        <f t="shared" si="40"/>
        <v/>
      </c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  <c r="IE527" s="11"/>
      <c r="IF527" s="11"/>
      <c r="IG527" s="11"/>
      <c r="IH527" s="11"/>
      <c r="II527" s="11"/>
      <c r="IJ527" s="11"/>
      <c r="IK527" s="11"/>
      <c r="IL527" s="11"/>
      <c r="IM527" s="11"/>
      <c r="IN527" s="11"/>
      <c r="IO527" s="11"/>
      <c r="IP527" s="11"/>
      <c r="IQ527" s="11"/>
      <c r="IR527" s="11"/>
      <c r="IS527" s="11"/>
      <c r="IT527" s="11"/>
      <c r="IU527" s="11"/>
      <c r="IV527" s="11"/>
      <c r="IW527" s="11"/>
      <c r="IX527" s="11"/>
      <c r="IY527" s="11"/>
      <c r="IZ527" s="11"/>
      <c r="JA527" s="11"/>
      <c r="JB527" s="11"/>
      <c r="JC527" s="11"/>
      <c r="JD527" s="11"/>
      <c r="JE527" s="11"/>
      <c r="JF527" s="11"/>
      <c r="JG527" s="11"/>
      <c r="JH527" s="11"/>
      <c r="JI527" s="11"/>
      <c r="JJ527" s="11"/>
      <c r="JK527" s="11"/>
      <c r="JL527" s="11"/>
      <c r="JM527" s="11"/>
      <c r="JN527" s="11"/>
      <c r="JO527" s="11"/>
      <c r="JP527" s="11"/>
      <c r="JQ527" s="11"/>
      <c r="JR527" s="11"/>
      <c r="JS527" s="11"/>
      <c r="JT527" s="11"/>
      <c r="JU527" s="11"/>
      <c r="JV527" s="11"/>
      <c r="JW527" s="11"/>
      <c r="JX527" s="11"/>
      <c r="JY527" s="11"/>
      <c r="JZ527" s="11"/>
      <c r="KA527" s="11"/>
      <c r="KB527" s="11"/>
      <c r="KC527" s="11"/>
      <c r="KD527" s="11"/>
      <c r="KE527" s="11"/>
      <c r="KF527" s="11"/>
      <c r="KG527" s="11"/>
      <c r="KH527" s="11"/>
      <c r="KI527" s="11"/>
      <c r="KJ527" s="11"/>
      <c r="KK527" s="11"/>
      <c r="KL527" s="11"/>
      <c r="KM527" s="11"/>
      <c r="KN527" s="11"/>
      <c r="KO527" s="11"/>
      <c r="KP527" s="11"/>
      <c r="KQ527" s="11"/>
      <c r="KR527" s="11"/>
      <c r="KS527" s="11"/>
      <c r="KT527" s="11"/>
      <c r="KU527" s="11"/>
    </row>
    <row r="528" spans="1:307" ht="44.25" customHeight="1" x14ac:dyDescent="0.2">
      <c r="A528" s="160"/>
      <c r="B528" s="161"/>
      <c r="C528" s="162"/>
      <c r="D528" s="163"/>
      <c r="E528" s="201"/>
      <c r="F528" s="202"/>
      <c r="G528" s="164" t="str">
        <f t="shared" si="39"/>
        <v/>
      </c>
      <c r="H528" s="203"/>
      <c r="I528" s="204"/>
      <c r="J528" s="208"/>
      <c r="K528" s="206"/>
      <c r="L528" s="207"/>
      <c r="M528" s="165" t="str">
        <f t="shared" si="36"/>
        <v/>
      </c>
      <c r="N528" s="165" t="str">
        <f t="shared" si="37"/>
        <v/>
      </c>
      <c r="O528" s="210"/>
      <c r="P528" s="243"/>
      <c r="Q528" s="211"/>
      <c r="R528" s="212"/>
      <c r="S528" s="212"/>
      <c r="T528" s="212"/>
      <c r="U528" s="166"/>
      <c r="V528" s="17"/>
      <c r="W528" s="17" t="str">
        <f t="shared" si="38"/>
        <v/>
      </c>
      <c r="X528" s="8"/>
      <c r="Y528" s="8"/>
      <c r="Z528" s="8"/>
      <c r="AA528" s="131"/>
      <c r="AB528" s="105"/>
      <c r="AC528" s="105"/>
      <c r="AD528" s="167" t="str">
        <f t="shared" si="40"/>
        <v/>
      </c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  <c r="HV528" s="11"/>
      <c r="HW528" s="11"/>
      <c r="HX528" s="11"/>
      <c r="HY528" s="11"/>
      <c r="HZ528" s="11"/>
      <c r="IA528" s="11"/>
      <c r="IB528" s="11"/>
      <c r="IC528" s="11"/>
      <c r="ID528" s="11"/>
      <c r="IE528" s="11"/>
      <c r="IF528" s="11"/>
      <c r="IG528" s="11"/>
      <c r="IH528" s="11"/>
      <c r="II528" s="11"/>
      <c r="IJ528" s="11"/>
      <c r="IK528" s="11"/>
      <c r="IL528" s="11"/>
      <c r="IM528" s="11"/>
      <c r="IN528" s="11"/>
      <c r="IO528" s="11"/>
      <c r="IP528" s="11"/>
      <c r="IQ528" s="11"/>
      <c r="IR528" s="11"/>
      <c r="IS528" s="11"/>
      <c r="IT528" s="11"/>
      <c r="IU528" s="11"/>
      <c r="IV528" s="11"/>
      <c r="IW528" s="11"/>
      <c r="IX528" s="11"/>
      <c r="IY528" s="11"/>
      <c r="IZ528" s="11"/>
      <c r="JA528" s="11"/>
      <c r="JB528" s="11"/>
      <c r="JC528" s="11"/>
      <c r="JD528" s="11"/>
      <c r="JE528" s="11"/>
      <c r="JF528" s="11"/>
      <c r="JG528" s="11"/>
      <c r="JH528" s="11"/>
      <c r="JI528" s="11"/>
      <c r="JJ528" s="11"/>
      <c r="JK528" s="11"/>
      <c r="JL528" s="11"/>
      <c r="JM528" s="11"/>
      <c r="JN528" s="11"/>
      <c r="JO528" s="11"/>
      <c r="JP528" s="11"/>
      <c r="JQ528" s="11"/>
      <c r="JR528" s="11"/>
      <c r="JS528" s="11"/>
      <c r="JT528" s="11"/>
      <c r="JU528" s="11"/>
      <c r="JV528" s="11"/>
      <c r="JW528" s="11"/>
      <c r="JX528" s="11"/>
      <c r="JY528" s="11"/>
      <c r="JZ528" s="11"/>
      <c r="KA528" s="11"/>
      <c r="KB528" s="11"/>
      <c r="KC528" s="11"/>
      <c r="KD528" s="11"/>
      <c r="KE528" s="11"/>
      <c r="KF528" s="11"/>
      <c r="KG528" s="11"/>
      <c r="KH528" s="11"/>
      <c r="KI528" s="11"/>
      <c r="KJ528" s="11"/>
      <c r="KK528" s="11"/>
      <c r="KL528" s="11"/>
      <c r="KM528" s="11"/>
      <c r="KN528" s="11"/>
      <c r="KO528" s="11"/>
      <c r="KP528" s="11"/>
      <c r="KQ528" s="11"/>
      <c r="KR528" s="11"/>
      <c r="KS528" s="11"/>
      <c r="KT528" s="11"/>
      <c r="KU528" s="11"/>
    </row>
    <row r="529" spans="1:307" ht="44.25" customHeight="1" x14ac:dyDescent="0.2">
      <c r="A529" s="160"/>
      <c r="B529" s="161"/>
      <c r="C529" s="162"/>
      <c r="D529" s="163"/>
      <c r="E529" s="201"/>
      <c r="F529" s="202"/>
      <c r="G529" s="164" t="str">
        <f t="shared" si="39"/>
        <v/>
      </c>
      <c r="H529" s="203"/>
      <c r="I529" s="204"/>
      <c r="J529" s="208"/>
      <c r="K529" s="206"/>
      <c r="L529" s="207"/>
      <c r="M529" s="165" t="str">
        <f t="shared" si="36"/>
        <v/>
      </c>
      <c r="N529" s="165" t="str">
        <f t="shared" si="37"/>
        <v/>
      </c>
      <c r="O529" s="210"/>
      <c r="P529" s="243"/>
      <c r="Q529" s="211"/>
      <c r="R529" s="212"/>
      <c r="S529" s="212"/>
      <c r="T529" s="212"/>
      <c r="U529" s="166"/>
      <c r="V529" s="17"/>
      <c r="W529" s="17" t="str">
        <f t="shared" si="38"/>
        <v/>
      </c>
      <c r="X529" s="8"/>
      <c r="Y529" s="8"/>
      <c r="Z529" s="8"/>
      <c r="AA529" s="131"/>
      <c r="AB529" s="105"/>
      <c r="AC529" s="105"/>
      <c r="AD529" s="167" t="str">
        <f t="shared" si="40"/>
        <v/>
      </c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  <c r="HV529" s="11"/>
      <c r="HW529" s="11"/>
      <c r="HX529" s="11"/>
      <c r="HY529" s="11"/>
      <c r="HZ529" s="11"/>
      <c r="IA529" s="11"/>
      <c r="IB529" s="11"/>
      <c r="IC529" s="11"/>
      <c r="ID529" s="11"/>
      <c r="IE529" s="11"/>
      <c r="IF529" s="11"/>
      <c r="IG529" s="11"/>
      <c r="IH529" s="11"/>
      <c r="II529" s="11"/>
      <c r="IJ529" s="11"/>
      <c r="IK529" s="11"/>
      <c r="IL529" s="11"/>
      <c r="IM529" s="11"/>
      <c r="IN529" s="11"/>
      <c r="IO529" s="11"/>
      <c r="IP529" s="11"/>
      <c r="IQ529" s="11"/>
      <c r="IR529" s="11"/>
      <c r="IS529" s="11"/>
      <c r="IT529" s="11"/>
      <c r="IU529" s="11"/>
      <c r="IV529" s="11"/>
      <c r="IW529" s="11"/>
      <c r="IX529" s="11"/>
      <c r="IY529" s="11"/>
      <c r="IZ529" s="11"/>
      <c r="JA529" s="11"/>
      <c r="JB529" s="11"/>
      <c r="JC529" s="11"/>
      <c r="JD529" s="11"/>
      <c r="JE529" s="11"/>
      <c r="JF529" s="11"/>
      <c r="JG529" s="11"/>
      <c r="JH529" s="11"/>
      <c r="JI529" s="11"/>
      <c r="JJ529" s="11"/>
      <c r="JK529" s="11"/>
      <c r="JL529" s="11"/>
      <c r="JM529" s="11"/>
      <c r="JN529" s="11"/>
      <c r="JO529" s="11"/>
      <c r="JP529" s="11"/>
      <c r="JQ529" s="11"/>
      <c r="JR529" s="11"/>
      <c r="JS529" s="11"/>
      <c r="JT529" s="11"/>
      <c r="JU529" s="11"/>
      <c r="JV529" s="11"/>
      <c r="JW529" s="11"/>
      <c r="JX529" s="11"/>
      <c r="JY529" s="11"/>
      <c r="JZ529" s="11"/>
      <c r="KA529" s="11"/>
      <c r="KB529" s="11"/>
      <c r="KC529" s="11"/>
      <c r="KD529" s="11"/>
      <c r="KE529" s="11"/>
      <c r="KF529" s="11"/>
      <c r="KG529" s="11"/>
      <c r="KH529" s="11"/>
      <c r="KI529" s="11"/>
      <c r="KJ529" s="11"/>
      <c r="KK529" s="11"/>
      <c r="KL529" s="11"/>
      <c r="KM529" s="11"/>
      <c r="KN529" s="11"/>
      <c r="KO529" s="11"/>
      <c r="KP529" s="11"/>
      <c r="KQ529" s="11"/>
      <c r="KR529" s="11"/>
      <c r="KS529" s="11"/>
      <c r="KT529" s="11"/>
      <c r="KU529" s="11"/>
    </row>
    <row r="530" spans="1:307" ht="44.25" customHeight="1" x14ac:dyDescent="0.2">
      <c r="A530" s="160"/>
      <c r="B530" s="161"/>
      <c r="C530" s="162"/>
      <c r="D530" s="163"/>
      <c r="E530" s="201"/>
      <c r="F530" s="202"/>
      <c r="G530" s="164" t="str">
        <f t="shared" si="39"/>
        <v/>
      </c>
      <c r="H530" s="203"/>
      <c r="I530" s="204"/>
      <c r="J530" s="208"/>
      <c r="K530" s="206"/>
      <c r="L530" s="207"/>
      <c r="M530" s="165" t="str">
        <f t="shared" si="36"/>
        <v/>
      </c>
      <c r="N530" s="165" t="str">
        <f t="shared" si="37"/>
        <v/>
      </c>
      <c r="O530" s="210"/>
      <c r="P530" s="243"/>
      <c r="Q530" s="211"/>
      <c r="R530" s="212"/>
      <c r="S530" s="212"/>
      <c r="T530" s="212"/>
      <c r="U530" s="166"/>
      <c r="V530" s="17"/>
      <c r="W530" s="17" t="str">
        <f t="shared" si="38"/>
        <v/>
      </c>
      <c r="X530" s="8"/>
      <c r="Y530" s="8"/>
      <c r="Z530" s="8"/>
      <c r="AA530" s="131"/>
      <c r="AB530" s="105"/>
      <c r="AC530" s="105"/>
      <c r="AD530" s="167" t="str">
        <f t="shared" si="40"/>
        <v/>
      </c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  <c r="HV530" s="11"/>
      <c r="HW530" s="11"/>
      <c r="HX530" s="11"/>
      <c r="HY530" s="11"/>
      <c r="HZ530" s="11"/>
      <c r="IA530" s="11"/>
      <c r="IB530" s="11"/>
      <c r="IC530" s="11"/>
      <c r="ID530" s="11"/>
      <c r="IE530" s="11"/>
      <c r="IF530" s="11"/>
      <c r="IG530" s="11"/>
      <c r="IH530" s="11"/>
      <c r="II530" s="11"/>
      <c r="IJ530" s="11"/>
      <c r="IK530" s="11"/>
      <c r="IL530" s="11"/>
      <c r="IM530" s="11"/>
      <c r="IN530" s="11"/>
      <c r="IO530" s="11"/>
      <c r="IP530" s="11"/>
      <c r="IQ530" s="11"/>
      <c r="IR530" s="11"/>
      <c r="IS530" s="11"/>
      <c r="IT530" s="11"/>
      <c r="IU530" s="11"/>
      <c r="IV530" s="11"/>
      <c r="IW530" s="11"/>
      <c r="IX530" s="11"/>
      <c r="IY530" s="11"/>
      <c r="IZ530" s="11"/>
      <c r="JA530" s="11"/>
      <c r="JB530" s="11"/>
      <c r="JC530" s="11"/>
      <c r="JD530" s="11"/>
      <c r="JE530" s="11"/>
      <c r="JF530" s="11"/>
      <c r="JG530" s="11"/>
      <c r="JH530" s="11"/>
      <c r="JI530" s="11"/>
      <c r="JJ530" s="11"/>
      <c r="JK530" s="11"/>
      <c r="JL530" s="11"/>
      <c r="JM530" s="11"/>
      <c r="JN530" s="11"/>
      <c r="JO530" s="11"/>
      <c r="JP530" s="11"/>
      <c r="JQ530" s="11"/>
      <c r="JR530" s="11"/>
      <c r="JS530" s="11"/>
      <c r="JT530" s="11"/>
      <c r="JU530" s="11"/>
      <c r="JV530" s="11"/>
      <c r="JW530" s="11"/>
      <c r="JX530" s="11"/>
      <c r="JY530" s="11"/>
      <c r="JZ530" s="11"/>
      <c r="KA530" s="11"/>
      <c r="KB530" s="11"/>
      <c r="KC530" s="11"/>
      <c r="KD530" s="11"/>
      <c r="KE530" s="11"/>
      <c r="KF530" s="11"/>
      <c r="KG530" s="11"/>
      <c r="KH530" s="11"/>
      <c r="KI530" s="11"/>
      <c r="KJ530" s="11"/>
      <c r="KK530" s="11"/>
      <c r="KL530" s="11"/>
      <c r="KM530" s="11"/>
      <c r="KN530" s="11"/>
      <c r="KO530" s="11"/>
      <c r="KP530" s="11"/>
      <c r="KQ530" s="11"/>
      <c r="KR530" s="11"/>
      <c r="KS530" s="11"/>
      <c r="KT530" s="11"/>
      <c r="KU530" s="11"/>
    </row>
    <row r="531" spans="1:307" ht="44.25" customHeight="1" x14ac:dyDescent="0.2">
      <c r="A531" s="160"/>
      <c r="B531" s="161"/>
      <c r="C531" s="162"/>
      <c r="D531" s="163"/>
      <c r="E531" s="201"/>
      <c r="F531" s="202"/>
      <c r="G531" s="164" t="str">
        <f t="shared" si="39"/>
        <v/>
      </c>
      <c r="H531" s="203"/>
      <c r="I531" s="204"/>
      <c r="J531" s="208"/>
      <c r="K531" s="206"/>
      <c r="L531" s="207"/>
      <c r="M531" s="165" t="str">
        <f t="shared" ref="M531:M594" si="41">IFERROR(J531/100*W531,"")</f>
        <v/>
      </c>
      <c r="N531" s="165" t="str">
        <f t="shared" ref="N531:N594" si="42">IFERROR(K531/100*W531,"")</f>
        <v/>
      </c>
      <c r="O531" s="210"/>
      <c r="P531" s="243"/>
      <c r="Q531" s="211"/>
      <c r="R531" s="212"/>
      <c r="S531" s="212"/>
      <c r="T531" s="212"/>
      <c r="U531" s="166"/>
      <c r="V531" s="17"/>
      <c r="W531" s="17" t="str">
        <f t="shared" ref="W531:W594" si="43">IF(L531="50 %","50",IF(L531="60 %","60",""))</f>
        <v/>
      </c>
      <c r="X531" s="8"/>
      <c r="Y531" s="8"/>
      <c r="Z531" s="8"/>
      <c r="AA531" s="131"/>
      <c r="AB531" s="105"/>
      <c r="AC531" s="105"/>
      <c r="AD531" s="167" t="str">
        <f t="shared" si="40"/>
        <v/>
      </c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  <c r="IE531" s="11"/>
      <c r="IF531" s="11"/>
      <c r="IG531" s="11"/>
      <c r="IH531" s="11"/>
      <c r="II531" s="11"/>
      <c r="IJ531" s="11"/>
      <c r="IK531" s="11"/>
      <c r="IL531" s="11"/>
      <c r="IM531" s="11"/>
      <c r="IN531" s="11"/>
      <c r="IO531" s="11"/>
      <c r="IP531" s="11"/>
      <c r="IQ531" s="11"/>
      <c r="IR531" s="11"/>
      <c r="IS531" s="11"/>
      <c r="IT531" s="11"/>
      <c r="IU531" s="11"/>
      <c r="IV531" s="11"/>
      <c r="IW531" s="11"/>
      <c r="IX531" s="11"/>
      <c r="IY531" s="11"/>
      <c r="IZ531" s="11"/>
      <c r="JA531" s="11"/>
      <c r="JB531" s="11"/>
      <c r="JC531" s="11"/>
      <c r="JD531" s="11"/>
      <c r="JE531" s="11"/>
      <c r="JF531" s="11"/>
      <c r="JG531" s="11"/>
      <c r="JH531" s="11"/>
      <c r="JI531" s="11"/>
      <c r="JJ531" s="11"/>
      <c r="JK531" s="11"/>
      <c r="JL531" s="11"/>
      <c r="JM531" s="11"/>
      <c r="JN531" s="11"/>
      <c r="JO531" s="11"/>
      <c r="JP531" s="11"/>
      <c r="JQ531" s="11"/>
      <c r="JR531" s="11"/>
      <c r="JS531" s="11"/>
      <c r="JT531" s="11"/>
      <c r="JU531" s="11"/>
      <c r="JV531" s="11"/>
      <c r="JW531" s="11"/>
      <c r="JX531" s="11"/>
      <c r="JY531" s="11"/>
      <c r="JZ531" s="11"/>
      <c r="KA531" s="11"/>
      <c r="KB531" s="11"/>
      <c r="KC531" s="11"/>
      <c r="KD531" s="11"/>
      <c r="KE531" s="11"/>
      <c r="KF531" s="11"/>
      <c r="KG531" s="11"/>
      <c r="KH531" s="11"/>
      <c r="KI531" s="11"/>
      <c r="KJ531" s="11"/>
      <c r="KK531" s="11"/>
      <c r="KL531" s="11"/>
      <c r="KM531" s="11"/>
      <c r="KN531" s="11"/>
      <c r="KO531" s="11"/>
      <c r="KP531" s="11"/>
      <c r="KQ531" s="11"/>
      <c r="KR531" s="11"/>
      <c r="KS531" s="11"/>
      <c r="KT531" s="11"/>
      <c r="KU531" s="11"/>
    </row>
    <row r="532" spans="1:307" ht="44.25" customHeight="1" x14ac:dyDescent="0.2">
      <c r="A532" s="160"/>
      <c r="B532" s="161"/>
      <c r="C532" s="162"/>
      <c r="D532" s="163"/>
      <c r="E532" s="201"/>
      <c r="F532" s="202"/>
      <c r="G532" s="164" t="str">
        <f t="shared" ref="G532:G595" si="44">IFERROR(VLOOKUP(E532&amp;"+"&amp;F532,$Z$19:$AC$47,4,0),"")</f>
        <v/>
      </c>
      <c r="H532" s="203"/>
      <c r="I532" s="204"/>
      <c r="J532" s="208"/>
      <c r="K532" s="206"/>
      <c r="L532" s="207"/>
      <c r="M532" s="165" t="str">
        <f t="shared" si="41"/>
        <v/>
      </c>
      <c r="N532" s="165" t="str">
        <f t="shared" si="42"/>
        <v/>
      </c>
      <c r="O532" s="210"/>
      <c r="P532" s="243"/>
      <c r="Q532" s="211"/>
      <c r="R532" s="212"/>
      <c r="S532" s="212"/>
      <c r="T532" s="212"/>
      <c r="U532" s="166"/>
      <c r="V532" s="17"/>
      <c r="W532" s="17" t="str">
        <f t="shared" si="43"/>
        <v/>
      </c>
      <c r="X532" s="8"/>
      <c r="Y532" s="8"/>
      <c r="Z532" s="8"/>
      <c r="AA532" s="131"/>
      <c r="AB532" s="105"/>
      <c r="AC532" s="105"/>
      <c r="AD532" s="167" t="str">
        <f t="shared" ref="AD532:AD595" si="45">IF(E532="I.","A",IF(E532="II.","B",IF(E532="III.","C_",IF(E532="IV.","D",""))))</f>
        <v/>
      </c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  <c r="IE532" s="11"/>
      <c r="IF532" s="11"/>
      <c r="IG532" s="11"/>
      <c r="IH532" s="11"/>
      <c r="II532" s="11"/>
      <c r="IJ532" s="11"/>
      <c r="IK532" s="11"/>
      <c r="IL532" s="11"/>
      <c r="IM532" s="11"/>
      <c r="IN532" s="11"/>
      <c r="IO532" s="11"/>
      <c r="IP532" s="11"/>
      <c r="IQ532" s="11"/>
      <c r="IR532" s="11"/>
      <c r="IS532" s="11"/>
      <c r="IT532" s="11"/>
      <c r="IU532" s="11"/>
      <c r="IV532" s="11"/>
      <c r="IW532" s="11"/>
      <c r="IX532" s="11"/>
      <c r="IY532" s="11"/>
      <c r="IZ532" s="11"/>
      <c r="JA532" s="11"/>
      <c r="JB532" s="11"/>
      <c r="JC532" s="11"/>
      <c r="JD532" s="11"/>
      <c r="JE532" s="11"/>
      <c r="JF532" s="11"/>
      <c r="JG532" s="11"/>
      <c r="JH532" s="11"/>
      <c r="JI532" s="11"/>
      <c r="JJ532" s="11"/>
      <c r="JK532" s="11"/>
      <c r="JL532" s="11"/>
      <c r="JM532" s="11"/>
      <c r="JN532" s="11"/>
      <c r="JO532" s="11"/>
      <c r="JP532" s="11"/>
      <c r="JQ532" s="11"/>
      <c r="JR532" s="11"/>
      <c r="JS532" s="11"/>
      <c r="JT532" s="11"/>
      <c r="JU532" s="11"/>
      <c r="JV532" s="11"/>
      <c r="JW532" s="11"/>
      <c r="JX532" s="11"/>
      <c r="JY532" s="11"/>
      <c r="JZ532" s="11"/>
      <c r="KA532" s="11"/>
      <c r="KB532" s="11"/>
      <c r="KC532" s="11"/>
      <c r="KD532" s="11"/>
      <c r="KE532" s="11"/>
      <c r="KF532" s="11"/>
      <c r="KG532" s="11"/>
      <c r="KH532" s="11"/>
      <c r="KI532" s="11"/>
      <c r="KJ532" s="11"/>
      <c r="KK532" s="11"/>
      <c r="KL532" s="11"/>
      <c r="KM532" s="11"/>
      <c r="KN532" s="11"/>
      <c r="KO532" s="11"/>
      <c r="KP532" s="11"/>
      <c r="KQ532" s="11"/>
      <c r="KR532" s="11"/>
      <c r="KS532" s="11"/>
      <c r="KT532" s="11"/>
      <c r="KU532" s="11"/>
    </row>
    <row r="533" spans="1:307" ht="44.25" customHeight="1" x14ac:dyDescent="0.2">
      <c r="A533" s="160"/>
      <c r="B533" s="161"/>
      <c r="C533" s="162"/>
      <c r="D533" s="163"/>
      <c r="E533" s="201"/>
      <c r="F533" s="202"/>
      <c r="G533" s="164" t="str">
        <f t="shared" si="44"/>
        <v/>
      </c>
      <c r="H533" s="203"/>
      <c r="I533" s="204"/>
      <c r="J533" s="208"/>
      <c r="K533" s="206"/>
      <c r="L533" s="207"/>
      <c r="M533" s="165" t="str">
        <f t="shared" si="41"/>
        <v/>
      </c>
      <c r="N533" s="165" t="str">
        <f t="shared" si="42"/>
        <v/>
      </c>
      <c r="O533" s="210"/>
      <c r="P533" s="243"/>
      <c r="Q533" s="211"/>
      <c r="R533" s="212"/>
      <c r="S533" s="212"/>
      <c r="T533" s="212"/>
      <c r="U533" s="166"/>
      <c r="V533" s="17"/>
      <c r="W533" s="17" t="str">
        <f t="shared" si="43"/>
        <v/>
      </c>
      <c r="X533" s="8"/>
      <c r="Y533" s="8"/>
      <c r="Z533" s="8"/>
      <c r="AA533" s="131"/>
      <c r="AB533" s="105"/>
      <c r="AC533" s="105"/>
      <c r="AD533" s="167" t="str">
        <f t="shared" si="45"/>
        <v/>
      </c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  <c r="IE533" s="11"/>
      <c r="IF533" s="11"/>
      <c r="IG533" s="11"/>
      <c r="IH533" s="11"/>
      <c r="II533" s="11"/>
      <c r="IJ533" s="11"/>
      <c r="IK533" s="11"/>
      <c r="IL533" s="11"/>
      <c r="IM533" s="11"/>
      <c r="IN533" s="11"/>
      <c r="IO533" s="11"/>
      <c r="IP533" s="11"/>
      <c r="IQ533" s="11"/>
      <c r="IR533" s="11"/>
      <c r="IS533" s="11"/>
      <c r="IT533" s="11"/>
      <c r="IU533" s="11"/>
      <c r="IV533" s="11"/>
      <c r="IW533" s="11"/>
      <c r="IX533" s="11"/>
      <c r="IY533" s="11"/>
      <c r="IZ533" s="11"/>
      <c r="JA533" s="11"/>
      <c r="JB533" s="11"/>
      <c r="JC533" s="11"/>
      <c r="JD533" s="11"/>
      <c r="JE533" s="11"/>
      <c r="JF533" s="11"/>
      <c r="JG533" s="11"/>
      <c r="JH533" s="11"/>
      <c r="JI533" s="11"/>
      <c r="JJ533" s="11"/>
      <c r="JK533" s="11"/>
      <c r="JL533" s="11"/>
      <c r="JM533" s="11"/>
      <c r="JN533" s="11"/>
      <c r="JO533" s="11"/>
      <c r="JP533" s="11"/>
      <c r="JQ533" s="11"/>
      <c r="JR533" s="11"/>
      <c r="JS533" s="11"/>
      <c r="JT533" s="11"/>
      <c r="JU533" s="11"/>
      <c r="JV533" s="11"/>
      <c r="JW533" s="11"/>
      <c r="JX533" s="11"/>
      <c r="JY533" s="11"/>
      <c r="JZ533" s="11"/>
      <c r="KA533" s="11"/>
      <c r="KB533" s="11"/>
      <c r="KC533" s="11"/>
      <c r="KD533" s="11"/>
      <c r="KE533" s="11"/>
      <c r="KF533" s="11"/>
      <c r="KG533" s="11"/>
      <c r="KH533" s="11"/>
      <c r="KI533" s="11"/>
      <c r="KJ533" s="11"/>
      <c r="KK533" s="11"/>
      <c r="KL533" s="11"/>
      <c r="KM533" s="11"/>
      <c r="KN533" s="11"/>
      <c r="KO533" s="11"/>
      <c r="KP533" s="11"/>
      <c r="KQ533" s="11"/>
      <c r="KR533" s="11"/>
      <c r="KS533" s="11"/>
      <c r="KT533" s="11"/>
      <c r="KU533" s="11"/>
    </row>
    <row r="534" spans="1:307" ht="44.25" customHeight="1" x14ac:dyDescent="0.2">
      <c r="A534" s="160"/>
      <c r="B534" s="161"/>
      <c r="C534" s="162"/>
      <c r="D534" s="163"/>
      <c r="E534" s="201"/>
      <c r="F534" s="202"/>
      <c r="G534" s="164" t="str">
        <f t="shared" si="44"/>
        <v/>
      </c>
      <c r="H534" s="203"/>
      <c r="I534" s="204"/>
      <c r="J534" s="208"/>
      <c r="K534" s="206"/>
      <c r="L534" s="207"/>
      <c r="M534" s="165" t="str">
        <f t="shared" si="41"/>
        <v/>
      </c>
      <c r="N534" s="165" t="str">
        <f t="shared" si="42"/>
        <v/>
      </c>
      <c r="O534" s="210"/>
      <c r="P534" s="243"/>
      <c r="Q534" s="211"/>
      <c r="R534" s="212"/>
      <c r="S534" s="212"/>
      <c r="T534" s="212"/>
      <c r="U534" s="166"/>
      <c r="V534" s="17"/>
      <c r="W534" s="17" t="str">
        <f t="shared" si="43"/>
        <v/>
      </c>
      <c r="X534" s="8"/>
      <c r="Y534" s="8"/>
      <c r="Z534" s="8"/>
      <c r="AA534" s="131"/>
      <c r="AB534" s="105"/>
      <c r="AC534" s="105"/>
      <c r="AD534" s="167" t="str">
        <f t="shared" si="45"/>
        <v/>
      </c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  <c r="HV534" s="11"/>
      <c r="HW534" s="11"/>
      <c r="HX534" s="11"/>
      <c r="HY534" s="11"/>
      <c r="HZ534" s="11"/>
      <c r="IA534" s="11"/>
      <c r="IB534" s="11"/>
      <c r="IC534" s="11"/>
      <c r="ID534" s="11"/>
      <c r="IE534" s="11"/>
      <c r="IF534" s="11"/>
      <c r="IG534" s="11"/>
      <c r="IH534" s="11"/>
      <c r="II534" s="11"/>
      <c r="IJ534" s="11"/>
      <c r="IK534" s="11"/>
      <c r="IL534" s="11"/>
      <c r="IM534" s="11"/>
      <c r="IN534" s="11"/>
      <c r="IO534" s="11"/>
      <c r="IP534" s="11"/>
      <c r="IQ534" s="11"/>
      <c r="IR534" s="11"/>
      <c r="IS534" s="11"/>
      <c r="IT534" s="11"/>
      <c r="IU534" s="11"/>
      <c r="IV534" s="11"/>
      <c r="IW534" s="11"/>
      <c r="IX534" s="11"/>
      <c r="IY534" s="11"/>
      <c r="IZ534" s="11"/>
      <c r="JA534" s="11"/>
      <c r="JB534" s="11"/>
      <c r="JC534" s="11"/>
      <c r="JD534" s="11"/>
      <c r="JE534" s="11"/>
      <c r="JF534" s="11"/>
      <c r="JG534" s="11"/>
      <c r="JH534" s="11"/>
      <c r="JI534" s="11"/>
      <c r="JJ534" s="11"/>
      <c r="JK534" s="11"/>
      <c r="JL534" s="11"/>
      <c r="JM534" s="11"/>
      <c r="JN534" s="11"/>
      <c r="JO534" s="11"/>
      <c r="JP534" s="11"/>
      <c r="JQ534" s="11"/>
      <c r="JR534" s="11"/>
      <c r="JS534" s="11"/>
      <c r="JT534" s="11"/>
      <c r="JU534" s="11"/>
      <c r="JV534" s="11"/>
      <c r="JW534" s="11"/>
      <c r="JX534" s="11"/>
      <c r="JY534" s="11"/>
      <c r="JZ534" s="11"/>
      <c r="KA534" s="11"/>
      <c r="KB534" s="11"/>
      <c r="KC534" s="11"/>
      <c r="KD534" s="11"/>
      <c r="KE534" s="11"/>
      <c r="KF534" s="11"/>
      <c r="KG534" s="11"/>
      <c r="KH534" s="11"/>
      <c r="KI534" s="11"/>
      <c r="KJ534" s="11"/>
      <c r="KK534" s="11"/>
      <c r="KL534" s="11"/>
      <c r="KM534" s="11"/>
      <c r="KN534" s="11"/>
      <c r="KO534" s="11"/>
      <c r="KP534" s="11"/>
      <c r="KQ534" s="11"/>
      <c r="KR534" s="11"/>
      <c r="KS534" s="11"/>
      <c r="KT534" s="11"/>
      <c r="KU534" s="11"/>
    </row>
    <row r="535" spans="1:307" ht="44.25" customHeight="1" x14ac:dyDescent="0.2">
      <c r="A535" s="160"/>
      <c r="B535" s="161"/>
      <c r="C535" s="162"/>
      <c r="D535" s="163"/>
      <c r="E535" s="201"/>
      <c r="F535" s="202"/>
      <c r="G535" s="164" t="str">
        <f t="shared" si="44"/>
        <v/>
      </c>
      <c r="H535" s="203"/>
      <c r="I535" s="204"/>
      <c r="J535" s="208"/>
      <c r="K535" s="206"/>
      <c r="L535" s="207"/>
      <c r="M535" s="165" t="str">
        <f t="shared" si="41"/>
        <v/>
      </c>
      <c r="N535" s="165" t="str">
        <f t="shared" si="42"/>
        <v/>
      </c>
      <c r="O535" s="210"/>
      <c r="P535" s="243"/>
      <c r="Q535" s="211"/>
      <c r="R535" s="212"/>
      <c r="S535" s="212"/>
      <c r="T535" s="212"/>
      <c r="U535" s="166"/>
      <c r="V535" s="17"/>
      <c r="W535" s="17" t="str">
        <f t="shared" si="43"/>
        <v/>
      </c>
      <c r="X535" s="8"/>
      <c r="Y535" s="8"/>
      <c r="Z535" s="8"/>
      <c r="AA535" s="131"/>
      <c r="AB535" s="105"/>
      <c r="AC535" s="105"/>
      <c r="AD535" s="167" t="str">
        <f t="shared" si="45"/>
        <v/>
      </c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  <c r="IE535" s="11"/>
      <c r="IF535" s="11"/>
      <c r="IG535" s="11"/>
      <c r="IH535" s="11"/>
      <c r="II535" s="11"/>
      <c r="IJ535" s="11"/>
      <c r="IK535" s="11"/>
      <c r="IL535" s="11"/>
      <c r="IM535" s="11"/>
      <c r="IN535" s="11"/>
      <c r="IO535" s="11"/>
      <c r="IP535" s="11"/>
      <c r="IQ535" s="11"/>
      <c r="IR535" s="11"/>
      <c r="IS535" s="11"/>
      <c r="IT535" s="11"/>
      <c r="IU535" s="11"/>
      <c r="IV535" s="11"/>
      <c r="IW535" s="11"/>
      <c r="IX535" s="11"/>
      <c r="IY535" s="11"/>
      <c r="IZ535" s="11"/>
      <c r="JA535" s="11"/>
      <c r="JB535" s="11"/>
      <c r="JC535" s="11"/>
      <c r="JD535" s="11"/>
      <c r="JE535" s="11"/>
      <c r="JF535" s="11"/>
      <c r="JG535" s="11"/>
      <c r="JH535" s="11"/>
      <c r="JI535" s="11"/>
      <c r="JJ535" s="11"/>
      <c r="JK535" s="11"/>
      <c r="JL535" s="11"/>
      <c r="JM535" s="11"/>
      <c r="JN535" s="11"/>
      <c r="JO535" s="11"/>
      <c r="JP535" s="11"/>
      <c r="JQ535" s="11"/>
      <c r="JR535" s="11"/>
      <c r="JS535" s="11"/>
      <c r="JT535" s="11"/>
      <c r="JU535" s="11"/>
      <c r="JV535" s="11"/>
      <c r="JW535" s="11"/>
      <c r="JX535" s="11"/>
      <c r="JY535" s="11"/>
      <c r="JZ535" s="11"/>
      <c r="KA535" s="11"/>
      <c r="KB535" s="11"/>
      <c r="KC535" s="11"/>
      <c r="KD535" s="11"/>
      <c r="KE535" s="11"/>
      <c r="KF535" s="11"/>
      <c r="KG535" s="11"/>
      <c r="KH535" s="11"/>
      <c r="KI535" s="11"/>
      <c r="KJ535" s="11"/>
      <c r="KK535" s="11"/>
      <c r="KL535" s="11"/>
      <c r="KM535" s="11"/>
      <c r="KN535" s="11"/>
      <c r="KO535" s="11"/>
      <c r="KP535" s="11"/>
      <c r="KQ535" s="11"/>
      <c r="KR535" s="11"/>
      <c r="KS535" s="11"/>
      <c r="KT535" s="11"/>
      <c r="KU535" s="11"/>
    </row>
    <row r="536" spans="1:307" ht="44.25" customHeight="1" x14ac:dyDescent="0.2">
      <c r="A536" s="160"/>
      <c r="B536" s="161"/>
      <c r="C536" s="162"/>
      <c r="D536" s="163"/>
      <c r="E536" s="201"/>
      <c r="F536" s="202"/>
      <c r="G536" s="164" t="str">
        <f t="shared" si="44"/>
        <v/>
      </c>
      <c r="H536" s="203"/>
      <c r="I536" s="204"/>
      <c r="J536" s="208"/>
      <c r="K536" s="206"/>
      <c r="L536" s="207"/>
      <c r="M536" s="165" t="str">
        <f t="shared" si="41"/>
        <v/>
      </c>
      <c r="N536" s="165" t="str">
        <f t="shared" si="42"/>
        <v/>
      </c>
      <c r="O536" s="210"/>
      <c r="P536" s="243"/>
      <c r="Q536" s="211"/>
      <c r="R536" s="212"/>
      <c r="S536" s="212"/>
      <c r="T536" s="212"/>
      <c r="U536" s="166"/>
      <c r="V536" s="17"/>
      <c r="W536" s="17" t="str">
        <f t="shared" si="43"/>
        <v/>
      </c>
      <c r="X536" s="8"/>
      <c r="Y536" s="8"/>
      <c r="Z536" s="8"/>
      <c r="AA536" s="131"/>
      <c r="AB536" s="105"/>
      <c r="AC536" s="105"/>
      <c r="AD536" s="167" t="str">
        <f t="shared" si="45"/>
        <v/>
      </c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  <c r="IE536" s="11"/>
      <c r="IF536" s="11"/>
      <c r="IG536" s="11"/>
      <c r="IH536" s="11"/>
      <c r="II536" s="11"/>
      <c r="IJ536" s="11"/>
      <c r="IK536" s="11"/>
      <c r="IL536" s="11"/>
      <c r="IM536" s="11"/>
      <c r="IN536" s="11"/>
      <c r="IO536" s="11"/>
      <c r="IP536" s="11"/>
      <c r="IQ536" s="11"/>
      <c r="IR536" s="11"/>
      <c r="IS536" s="11"/>
      <c r="IT536" s="11"/>
      <c r="IU536" s="11"/>
      <c r="IV536" s="11"/>
      <c r="IW536" s="11"/>
      <c r="IX536" s="11"/>
      <c r="IY536" s="11"/>
      <c r="IZ536" s="11"/>
      <c r="JA536" s="11"/>
      <c r="JB536" s="11"/>
      <c r="JC536" s="11"/>
      <c r="JD536" s="11"/>
      <c r="JE536" s="11"/>
      <c r="JF536" s="11"/>
      <c r="JG536" s="11"/>
      <c r="JH536" s="11"/>
      <c r="JI536" s="11"/>
      <c r="JJ536" s="11"/>
      <c r="JK536" s="11"/>
      <c r="JL536" s="11"/>
      <c r="JM536" s="11"/>
      <c r="JN536" s="11"/>
      <c r="JO536" s="11"/>
      <c r="JP536" s="11"/>
      <c r="JQ536" s="11"/>
      <c r="JR536" s="11"/>
      <c r="JS536" s="11"/>
      <c r="JT536" s="11"/>
      <c r="JU536" s="11"/>
      <c r="JV536" s="11"/>
      <c r="JW536" s="11"/>
      <c r="JX536" s="11"/>
      <c r="JY536" s="11"/>
      <c r="JZ536" s="11"/>
      <c r="KA536" s="11"/>
      <c r="KB536" s="11"/>
      <c r="KC536" s="11"/>
      <c r="KD536" s="11"/>
      <c r="KE536" s="11"/>
      <c r="KF536" s="11"/>
      <c r="KG536" s="11"/>
      <c r="KH536" s="11"/>
      <c r="KI536" s="11"/>
      <c r="KJ536" s="11"/>
      <c r="KK536" s="11"/>
      <c r="KL536" s="11"/>
      <c r="KM536" s="11"/>
      <c r="KN536" s="11"/>
      <c r="KO536" s="11"/>
      <c r="KP536" s="11"/>
      <c r="KQ536" s="11"/>
      <c r="KR536" s="11"/>
      <c r="KS536" s="11"/>
      <c r="KT536" s="11"/>
      <c r="KU536" s="11"/>
    </row>
    <row r="537" spans="1:307" ht="44.25" customHeight="1" x14ac:dyDescent="0.2">
      <c r="A537" s="160"/>
      <c r="B537" s="161"/>
      <c r="C537" s="162"/>
      <c r="D537" s="163"/>
      <c r="E537" s="201"/>
      <c r="F537" s="202"/>
      <c r="G537" s="164" t="str">
        <f t="shared" si="44"/>
        <v/>
      </c>
      <c r="H537" s="203"/>
      <c r="I537" s="204"/>
      <c r="J537" s="208"/>
      <c r="K537" s="206"/>
      <c r="L537" s="207"/>
      <c r="M537" s="165" t="str">
        <f t="shared" si="41"/>
        <v/>
      </c>
      <c r="N537" s="165" t="str">
        <f t="shared" si="42"/>
        <v/>
      </c>
      <c r="O537" s="210"/>
      <c r="P537" s="243"/>
      <c r="Q537" s="211"/>
      <c r="R537" s="212"/>
      <c r="S537" s="212"/>
      <c r="T537" s="212"/>
      <c r="U537" s="166"/>
      <c r="V537" s="17"/>
      <c r="W537" s="17" t="str">
        <f t="shared" si="43"/>
        <v/>
      </c>
      <c r="X537" s="8"/>
      <c r="Y537" s="8"/>
      <c r="Z537" s="8"/>
      <c r="AA537" s="131"/>
      <c r="AB537" s="105"/>
      <c r="AC537" s="105"/>
      <c r="AD537" s="167" t="str">
        <f t="shared" si="45"/>
        <v/>
      </c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  <c r="IE537" s="11"/>
      <c r="IF537" s="11"/>
      <c r="IG537" s="11"/>
      <c r="IH537" s="11"/>
      <c r="II537" s="11"/>
      <c r="IJ537" s="11"/>
      <c r="IK537" s="11"/>
      <c r="IL537" s="11"/>
      <c r="IM537" s="11"/>
      <c r="IN537" s="11"/>
      <c r="IO537" s="11"/>
      <c r="IP537" s="11"/>
      <c r="IQ537" s="11"/>
      <c r="IR537" s="11"/>
      <c r="IS537" s="11"/>
      <c r="IT537" s="11"/>
      <c r="IU537" s="11"/>
      <c r="IV537" s="11"/>
      <c r="IW537" s="11"/>
      <c r="IX537" s="11"/>
      <c r="IY537" s="11"/>
      <c r="IZ537" s="11"/>
      <c r="JA537" s="11"/>
      <c r="JB537" s="11"/>
      <c r="JC537" s="11"/>
      <c r="JD537" s="11"/>
      <c r="JE537" s="11"/>
      <c r="JF537" s="11"/>
      <c r="JG537" s="11"/>
      <c r="JH537" s="11"/>
      <c r="JI537" s="11"/>
      <c r="JJ537" s="11"/>
      <c r="JK537" s="11"/>
      <c r="JL537" s="11"/>
      <c r="JM537" s="11"/>
      <c r="JN537" s="11"/>
      <c r="JO537" s="11"/>
      <c r="JP537" s="11"/>
      <c r="JQ537" s="11"/>
      <c r="JR537" s="11"/>
      <c r="JS537" s="11"/>
      <c r="JT537" s="11"/>
      <c r="JU537" s="11"/>
      <c r="JV537" s="11"/>
      <c r="JW537" s="11"/>
      <c r="JX537" s="11"/>
      <c r="JY537" s="11"/>
      <c r="JZ537" s="11"/>
      <c r="KA537" s="11"/>
      <c r="KB537" s="11"/>
      <c r="KC537" s="11"/>
      <c r="KD537" s="11"/>
      <c r="KE537" s="11"/>
      <c r="KF537" s="11"/>
      <c r="KG537" s="11"/>
      <c r="KH537" s="11"/>
      <c r="KI537" s="11"/>
      <c r="KJ537" s="11"/>
      <c r="KK537" s="11"/>
      <c r="KL537" s="11"/>
      <c r="KM537" s="11"/>
      <c r="KN537" s="11"/>
      <c r="KO537" s="11"/>
      <c r="KP537" s="11"/>
      <c r="KQ537" s="11"/>
      <c r="KR537" s="11"/>
      <c r="KS537" s="11"/>
      <c r="KT537" s="11"/>
      <c r="KU537" s="11"/>
    </row>
    <row r="538" spans="1:307" ht="44.25" customHeight="1" x14ac:dyDescent="0.2">
      <c r="A538" s="160"/>
      <c r="B538" s="161"/>
      <c r="C538" s="162"/>
      <c r="D538" s="163"/>
      <c r="E538" s="201"/>
      <c r="F538" s="202"/>
      <c r="G538" s="164" t="str">
        <f t="shared" si="44"/>
        <v/>
      </c>
      <c r="H538" s="203"/>
      <c r="I538" s="204"/>
      <c r="J538" s="208"/>
      <c r="K538" s="206"/>
      <c r="L538" s="207"/>
      <c r="M538" s="165" t="str">
        <f t="shared" si="41"/>
        <v/>
      </c>
      <c r="N538" s="165" t="str">
        <f t="shared" si="42"/>
        <v/>
      </c>
      <c r="O538" s="210"/>
      <c r="P538" s="243"/>
      <c r="Q538" s="211"/>
      <c r="R538" s="212"/>
      <c r="S538" s="212"/>
      <c r="T538" s="212"/>
      <c r="U538" s="166"/>
      <c r="V538" s="17"/>
      <c r="W538" s="17" t="str">
        <f t="shared" si="43"/>
        <v/>
      </c>
      <c r="X538" s="8"/>
      <c r="Y538" s="8"/>
      <c r="Z538" s="8"/>
      <c r="AA538" s="131"/>
      <c r="AB538" s="105"/>
      <c r="AC538" s="105"/>
      <c r="AD538" s="167" t="str">
        <f t="shared" si="45"/>
        <v/>
      </c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  <c r="IE538" s="11"/>
      <c r="IF538" s="11"/>
      <c r="IG538" s="11"/>
      <c r="IH538" s="11"/>
      <c r="II538" s="11"/>
      <c r="IJ538" s="11"/>
      <c r="IK538" s="11"/>
      <c r="IL538" s="11"/>
      <c r="IM538" s="11"/>
      <c r="IN538" s="11"/>
      <c r="IO538" s="11"/>
      <c r="IP538" s="11"/>
      <c r="IQ538" s="11"/>
      <c r="IR538" s="11"/>
      <c r="IS538" s="11"/>
      <c r="IT538" s="11"/>
      <c r="IU538" s="11"/>
      <c r="IV538" s="11"/>
      <c r="IW538" s="11"/>
      <c r="IX538" s="11"/>
      <c r="IY538" s="11"/>
      <c r="IZ538" s="11"/>
      <c r="JA538" s="11"/>
      <c r="JB538" s="11"/>
      <c r="JC538" s="11"/>
      <c r="JD538" s="11"/>
      <c r="JE538" s="11"/>
      <c r="JF538" s="11"/>
      <c r="JG538" s="11"/>
      <c r="JH538" s="11"/>
      <c r="JI538" s="11"/>
      <c r="JJ538" s="11"/>
      <c r="JK538" s="11"/>
      <c r="JL538" s="11"/>
      <c r="JM538" s="11"/>
      <c r="JN538" s="11"/>
      <c r="JO538" s="11"/>
      <c r="JP538" s="11"/>
      <c r="JQ538" s="11"/>
      <c r="JR538" s="11"/>
      <c r="JS538" s="11"/>
      <c r="JT538" s="11"/>
      <c r="JU538" s="11"/>
      <c r="JV538" s="11"/>
      <c r="JW538" s="11"/>
      <c r="JX538" s="11"/>
      <c r="JY538" s="11"/>
      <c r="JZ538" s="11"/>
      <c r="KA538" s="11"/>
      <c r="KB538" s="11"/>
      <c r="KC538" s="11"/>
      <c r="KD538" s="11"/>
      <c r="KE538" s="11"/>
      <c r="KF538" s="11"/>
      <c r="KG538" s="11"/>
      <c r="KH538" s="11"/>
      <c r="KI538" s="11"/>
      <c r="KJ538" s="11"/>
      <c r="KK538" s="11"/>
      <c r="KL538" s="11"/>
      <c r="KM538" s="11"/>
      <c r="KN538" s="11"/>
      <c r="KO538" s="11"/>
      <c r="KP538" s="11"/>
      <c r="KQ538" s="11"/>
      <c r="KR538" s="11"/>
      <c r="KS538" s="11"/>
      <c r="KT538" s="11"/>
      <c r="KU538" s="11"/>
    </row>
    <row r="539" spans="1:307" ht="44.25" customHeight="1" x14ac:dyDescent="0.2">
      <c r="A539" s="160"/>
      <c r="B539" s="161"/>
      <c r="C539" s="162"/>
      <c r="D539" s="163"/>
      <c r="E539" s="201"/>
      <c r="F539" s="202"/>
      <c r="G539" s="164" t="str">
        <f t="shared" si="44"/>
        <v/>
      </c>
      <c r="H539" s="203"/>
      <c r="I539" s="204"/>
      <c r="J539" s="208"/>
      <c r="K539" s="206"/>
      <c r="L539" s="207"/>
      <c r="M539" s="165" t="str">
        <f t="shared" si="41"/>
        <v/>
      </c>
      <c r="N539" s="165" t="str">
        <f t="shared" si="42"/>
        <v/>
      </c>
      <c r="O539" s="210"/>
      <c r="P539" s="243"/>
      <c r="Q539" s="211"/>
      <c r="R539" s="212"/>
      <c r="S539" s="212"/>
      <c r="T539" s="212"/>
      <c r="U539" s="166"/>
      <c r="V539" s="17"/>
      <c r="W539" s="17" t="str">
        <f t="shared" si="43"/>
        <v/>
      </c>
      <c r="X539" s="8"/>
      <c r="Y539" s="8"/>
      <c r="Z539" s="8"/>
      <c r="AA539" s="131"/>
      <c r="AB539" s="105"/>
      <c r="AC539" s="105"/>
      <c r="AD539" s="167" t="str">
        <f t="shared" si="45"/>
        <v/>
      </c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  <c r="IE539" s="11"/>
      <c r="IF539" s="11"/>
      <c r="IG539" s="11"/>
      <c r="IH539" s="11"/>
      <c r="II539" s="11"/>
      <c r="IJ539" s="11"/>
      <c r="IK539" s="11"/>
      <c r="IL539" s="11"/>
      <c r="IM539" s="11"/>
      <c r="IN539" s="11"/>
      <c r="IO539" s="11"/>
      <c r="IP539" s="11"/>
      <c r="IQ539" s="11"/>
      <c r="IR539" s="11"/>
      <c r="IS539" s="11"/>
      <c r="IT539" s="11"/>
      <c r="IU539" s="11"/>
      <c r="IV539" s="11"/>
      <c r="IW539" s="11"/>
      <c r="IX539" s="11"/>
      <c r="IY539" s="11"/>
      <c r="IZ539" s="11"/>
      <c r="JA539" s="11"/>
      <c r="JB539" s="11"/>
      <c r="JC539" s="11"/>
      <c r="JD539" s="11"/>
      <c r="JE539" s="11"/>
      <c r="JF539" s="11"/>
      <c r="JG539" s="11"/>
      <c r="JH539" s="11"/>
      <c r="JI539" s="11"/>
      <c r="JJ539" s="11"/>
      <c r="JK539" s="11"/>
      <c r="JL539" s="11"/>
      <c r="JM539" s="11"/>
      <c r="JN539" s="11"/>
      <c r="JO539" s="11"/>
      <c r="JP539" s="11"/>
      <c r="JQ539" s="11"/>
      <c r="JR539" s="11"/>
      <c r="JS539" s="11"/>
      <c r="JT539" s="11"/>
      <c r="JU539" s="11"/>
      <c r="JV539" s="11"/>
      <c r="JW539" s="11"/>
      <c r="JX539" s="11"/>
      <c r="JY539" s="11"/>
      <c r="JZ539" s="11"/>
      <c r="KA539" s="11"/>
      <c r="KB539" s="11"/>
      <c r="KC539" s="11"/>
      <c r="KD539" s="11"/>
      <c r="KE539" s="11"/>
      <c r="KF539" s="11"/>
      <c r="KG539" s="11"/>
      <c r="KH539" s="11"/>
      <c r="KI539" s="11"/>
      <c r="KJ539" s="11"/>
      <c r="KK539" s="11"/>
      <c r="KL539" s="11"/>
      <c r="KM539" s="11"/>
      <c r="KN539" s="11"/>
      <c r="KO539" s="11"/>
      <c r="KP539" s="11"/>
      <c r="KQ539" s="11"/>
      <c r="KR539" s="11"/>
      <c r="KS539" s="11"/>
      <c r="KT539" s="11"/>
      <c r="KU539" s="11"/>
    </row>
    <row r="540" spans="1:307" ht="44.25" customHeight="1" x14ac:dyDescent="0.2">
      <c r="A540" s="160"/>
      <c r="B540" s="161"/>
      <c r="C540" s="162"/>
      <c r="D540" s="163"/>
      <c r="E540" s="201"/>
      <c r="F540" s="202"/>
      <c r="G540" s="164" t="str">
        <f t="shared" si="44"/>
        <v/>
      </c>
      <c r="H540" s="203"/>
      <c r="I540" s="204"/>
      <c r="J540" s="208"/>
      <c r="K540" s="206"/>
      <c r="L540" s="207"/>
      <c r="M540" s="165" t="str">
        <f t="shared" si="41"/>
        <v/>
      </c>
      <c r="N540" s="165" t="str">
        <f t="shared" si="42"/>
        <v/>
      </c>
      <c r="O540" s="210"/>
      <c r="P540" s="243"/>
      <c r="Q540" s="211"/>
      <c r="R540" s="212"/>
      <c r="S540" s="212"/>
      <c r="T540" s="212"/>
      <c r="U540" s="166"/>
      <c r="V540" s="17"/>
      <c r="W540" s="17" t="str">
        <f t="shared" si="43"/>
        <v/>
      </c>
      <c r="X540" s="8"/>
      <c r="Y540" s="8"/>
      <c r="Z540" s="8"/>
      <c r="AA540" s="131"/>
      <c r="AB540" s="105"/>
      <c r="AC540" s="105"/>
      <c r="AD540" s="167" t="str">
        <f t="shared" si="45"/>
        <v/>
      </c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  <c r="IE540" s="11"/>
      <c r="IF540" s="11"/>
      <c r="IG540" s="11"/>
      <c r="IH540" s="11"/>
      <c r="II540" s="11"/>
      <c r="IJ540" s="11"/>
      <c r="IK540" s="11"/>
      <c r="IL540" s="11"/>
      <c r="IM540" s="11"/>
      <c r="IN540" s="11"/>
      <c r="IO540" s="11"/>
      <c r="IP540" s="11"/>
      <c r="IQ540" s="11"/>
      <c r="IR540" s="11"/>
      <c r="IS540" s="11"/>
      <c r="IT540" s="11"/>
      <c r="IU540" s="11"/>
      <c r="IV540" s="11"/>
      <c r="IW540" s="11"/>
      <c r="IX540" s="11"/>
      <c r="IY540" s="11"/>
      <c r="IZ540" s="11"/>
      <c r="JA540" s="11"/>
      <c r="JB540" s="11"/>
      <c r="JC540" s="11"/>
      <c r="JD540" s="11"/>
      <c r="JE540" s="11"/>
      <c r="JF540" s="11"/>
      <c r="JG540" s="11"/>
      <c r="JH540" s="11"/>
      <c r="JI540" s="11"/>
      <c r="JJ540" s="11"/>
      <c r="JK540" s="11"/>
      <c r="JL540" s="11"/>
      <c r="JM540" s="11"/>
      <c r="JN540" s="11"/>
      <c r="JO540" s="11"/>
      <c r="JP540" s="11"/>
      <c r="JQ540" s="11"/>
      <c r="JR540" s="11"/>
      <c r="JS540" s="11"/>
      <c r="JT540" s="11"/>
      <c r="JU540" s="11"/>
      <c r="JV540" s="11"/>
      <c r="JW540" s="11"/>
      <c r="JX540" s="11"/>
      <c r="JY540" s="11"/>
      <c r="JZ540" s="11"/>
      <c r="KA540" s="11"/>
      <c r="KB540" s="11"/>
      <c r="KC540" s="11"/>
      <c r="KD540" s="11"/>
      <c r="KE540" s="11"/>
      <c r="KF540" s="11"/>
      <c r="KG540" s="11"/>
      <c r="KH540" s="11"/>
      <c r="KI540" s="11"/>
      <c r="KJ540" s="11"/>
      <c r="KK540" s="11"/>
      <c r="KL540" s="11"/>
      <c r="KM540" s="11"/>
      <c r="KN540" s="11"/>
      <c r="KO540" s="11"/>
      <c r="KP540" s="11"/>
      <c r="KQ540" s="11"/>
      <c r="KR540" s="11"/>
      <c r="KS540" s="11"/>
      <c r="KT540" s="11"/>
      <c r="KU540" s="11"/>
    </row>
    <row r="541" spans="1:307" ht="44.25" customHeight="1" x14ac:dyDescent="0.2">
      <c r="A541" s="160"/>
      <c r="B541" s="161"/>
      <c r="C541" s="162"/>
      <c r="D541" s="163"/>
      <c r="E541" s="201"/>
      <c r="F541" s="202"/>
      <c r="G541" s="164" t="str">
        <f t="shared" si="44"/>
        <v/>
      </c>
      <c r="H541" s="203"/>
      <c r="I541" s="204"/>
      <c r="J541" s="208"/>
      <c r="K541" s="206"/>
      <c r="L541" s="207"/>
      <c r="M541" s="165" t="str">
        <f t="shared" si="41"/>
        <v/>
      </c>
      <c r="N541" s="165" t="str">
        <f t="shared" si="42"/>
        <v/>
      </c>
      <c r="O541" s="210"/>
      <c r="P541" s="243"/>
      <c r="Q541" s="211"/>
      <c r="R541" s="212"/>
      <c r="S541" s="212"/>
      <c r="T541" s="212"/>
      <c r="U541" s="166"/>
      <c r="V541" s="17"/>
      <c r="W541" s="17" t="str">
        <f t="shared" si="43"/>
        <v/>
      </c>
      <c r="X541" s="8"/>
      <c r="Y541" s="8"/>
      <c r="Z541" s="8"/>
      <c r="AA541" s="131"/>
      <c r="AB541" s="105"/>
      <c r="AC541" s="105"/>
      <c r="AD541" s="167" t="str">
        <f t="shared" si="45"/>
        <v/>
      </c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  <c r="IE541" s="11"/>
      <c r="IF541" s="11"/>
      <c r="IG541" s="11"/>
      <c r="IH541" s="11"/>
      <c r="II541" s="11"/>
      <c r="IJ541" s="11"/>
      <c r="IK541" s="11"/>
      <c r="IL541" s="11"/>
      <c r="IM541" s="11"/>
      <c r="IN541" s="11"/>
      <c r="IO541" s="11"/>
      <c r="IP541" s="11"/>
      <c r="IQ541" s="11"/>
      <c r="IR541" s="11"/>
      <c r="IS541" s="11"/>
      <c r="IT541" s="11"/>
      <c r="IU541" s="11"/>
      <c r="IV541" s="11"/>
      <c r="IW541" s="11"/>
      <c r="IX541" s="11"/>
      <c r="IY541" s="11"/>
      <c r="IZ541" s="11"/>
      <c r="JA541" s="11"/>
      <c r="JB541" s="11"/>
      <c r="JC541" s="11"/>
      <c r="JD541" s="11"/>
      <c r="JE541" s="11"/>
      <c r="JF541" s="11"/>
      <c r="JG541" s="11"/>
      <c r="JH541" s="11"/>
      <c r="JI541" s="11"/>
      <c r="JJ541" s="11"/>
      <c r="JK541" s="11"/>
      <c r="JL541" s="11"/>
      <c r="JM541" s="11"/>
      <c r="JN541" s="11"/>
      <c r="JO541" s="11"/>
      <c r="JP541" s="11"/>
      <c r="JQ541" s="11"/>
      <c r="JR541" s="11"/>
      <c r="JS541" s="11"/>
      <c r="JT541" s="11"/>
      <c r="JU541" s="11"/>
      <c r="JV541" s="11"/>
      <c r="JW541" s="11"/>
      <c r="JX541" s="11"/>
      <c r="JY541" s="11"/>
      <c r="JZ541" s="11"/>
      <c r="KA541" s="11"/>
      <c r="KB541" s="11"/>
      <c r="KC541" s="11"/>
      <c r="KD541" s="11"/>
      <c r="KE541" s="11"/>
      <c r="KF541" s="11"/>
      <c r="KG541" s="11"/>
      <c r="KH541" s="11"/>
      <c r="KI541" s="11"/>
      <c r="KJ541" s="11"/>
      <c r="KK541" s="11"/>
      <c r="KL541" s="11"/>
      <c r="KM541" s="11"/>
      <c r="KN541" s="11"/>
      <c r="KO541" s="11"/>
      <c r="KP541" s="11"/>
      <c r="KQ541" s="11"/>
      <c r="KR541" s="11"/>
      <c r="KS541" s="11"/>
      <c r="KT541" s="11"/>
      <c r="KU541" s="11"/>
    </row>
    <row r="542" spans="1:307" ht="44.25" customHeight="1" x14ac:dyDescent="0.2">
      <c r="A542" s="160"/>
      <c r="B542" s="161"/>
      <c r="C542" s="162"/>
      <c r="D542" s="163"/>
      <c r="E542" s="201"/>
      <c r="F542" s="202"/>
      <c r="G542" s="164" t="str">
        <f t="shared" si="44"/>
        <v/>
      </c>
      <c r="H542" s="203"/>
      <c r="I542" s="204"/>
      <c r="J542" s="208"/>
      <c r="K542" s="206"/>
      <c r="L542" s="207"/>
      <c r="M542" s="165" t="str">
        <f t="shared" si="41"/>
        <v/>
      </c>
      <c r="N542" s="165" t="str">
        <f t="shared" si="42"/>
        <v/>
      </c>
      <c r="O542" s="210"/>
      <c r="P542" s="243"/>
      <c r="Q542" s="211"/>
      <c r="R542" s="212"/>
      <c r="S542" s="212"/>
      <c r="T542" s="212"/>
      <c r="U542" s="166"/>
      <c r="V542" s="17"/>
      <c r="W542" s="17" t="str">
        <f t="shared" si="43"/>
        <v/>
      </c>
      <c r="X542" s="8"/>
      <c r="Y542" s="8"/>
      <c r="Z542" s="8"/>
      <c r="AA542" s="131"/>
      <c r="AB542" s="105"/>
      <c r="AC542" s="105"/>
      <c r="AD542" s="167" t="str">
        <f t="shared" si="45"/>
        <v/>
      </c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  <c r="IE542" s="11"/>
      <c r="IF542" s="11"/>
      <c r="IG542" s="11"/>
      <c r="IH542" s="11"/>
      <c r="II542" s="11"/>
      <c r="IJ542" s="11"/>
      <c r="IK542" s="11"/>
      <c r="IL542" s="11"/>
      <c r="IM542" s="11"/>
      <c r="IN542" s="11"/>
      <c r="IO542" s="11"/>
      <c r="IP542" s="11"/>
      <c r="IQ542" s="11"/>
      <c r="IR542" s="11"/>
      <c r="IS542" s="11"/>
      <c r="IT542" s="11"/>
      <c r="IU542" s="11"/>
      <c r="IV542" s="11"/>
      <c r="IW542" s="11"/>
      <c r="IX542" s="11"/>
      <c r="IY542" s="11"/>
      <c r="IZ542" s="11"/>
      <c r="JA542" s="11"/>
      <c r="JB542" s="11"/>
      <c r="JC542" s="11"/>
      <c r="JD542" s="11"/>
      <c r="JE542" s="11"/>
      <c r="JF542" s="11"/>
      <c r="JG542" s="11"/>
      <c r="JH542" s="11"/>
      <c r="JI542" s="11"/>
      <c r="JJ542" s="11"/>
      <c r="JK542" s="11"/>
      <c r="JL542" s="11"/>
      <c r="JM542" s="11"/>
      <c r="JN542" s="11"/>
      <c r="JO542" s="11"/>
      <c r="JP542" s="11"/>
      <c r="JQ542" s="11"/>
      <c r="JR542" s="11"/>
      <c r="JS542" s="11"/>
      <c r="JT542" s="11"/>
      <c r="JU542" s="11"/>
      <c r="JV542" s="11"/>
      <c r="JW542" s="11"/>
      <c r="JX542" s="11"/>
      <c r="JY542" s="11"/>
      <c r="JZ542" s="11"/>
      <c r="KA542" s="11"/>
      <c r="KB542" s="11"/>
      <c r="KC542" s="11"/>
      <c r="KD542" s="11"/>
      <c r="KE542" s="11"/>
      <c r="KF542" s="11"/>
      <c r="KG542" s="11"/>
      <c r="KH542" s="11"/>
      <c r="KI542" s="11"/>
      <c r="KJ542" s="11"/>
      <c r="KK542" s="11"/>
      <c r="KL542" s="11"/>
      <c r="KM542" s="11"/>
      <c r="KN542" s="11"/>
      <c r="KO542" s="11"/>
      <c r="KP542" s="11"/>
      <c r="KQ542" s="11"/>
      <c r="KR542" s="11"/>
      <c r="KS542" s="11"/>
      <c r="KT542" s="11"/>
      <c r="KU542" s="11"/>
    </row>
    <row r="543" spans="1:307" ht="44.25" customHeight="1" x14ac:dyDescent="0.2">
      <c r="A543" s="160"/>
      <c r="B543" s="161"/>
      <c r="C543" s="162"/>
      <c r="D543" s="163"/>
      <c r="E543" s="201"/>
      <c r="F543" s="202"/>
      <c r="G543" s="164" t="str">
        <f t="shared" si="44"/>
        <v/>
      </c>
      <c r="H543" s="203"/>
      <c r="I543" s="204"/>
      <c r="J543" s="208"/>
      <c r="K543" s="206"/>
      <c r="L543" s="207"/>
      <c r="M543" s="165" t="str">
        <f t="shared" si="41"/>
        <v/>
      </c>
      <c r="N543" s="165" t="str">
        <f t="shared" si="42"/>
        <v/>
      </c>
      <c r="O543" s="210"/>
      <c r="P543" s="243"/>
      <c r="Q543" s="211"/>
      <c r="R543" s="212"/>
      <c r="S543" s="212"/>
      <c r="T543" s="212"/>
      <c r="U543" s="166"/>
      <c r="V543" s="17"/>
      <c r="W543" s="17" t="str">
        <f t="shared" si="43"/>
        <v/>
      </c>
      <c r="X543" s="8"/>
      <c r="Y543" s="8"/>
      <c r="Z543" s="8"/>
      <c r="AA543" s="131"/>
      <c r="AB543" s="105"/>
      <c r="AC543" s="105"/>
      <c r="AD543" s="167" t="str">
        <f t="shared" si="45"/>
        <v/>
      </c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  <c r="IE543" s="11"/>
      <c r="IF543" s="11"/>
      <c r="IG543" s="11"/>
      <c r="IH543" s="11"/>
      <c r="II543" s="11"/>
      <c r="IJ543" s="11"/>
      <c r="IK543" s="11"/>
      <c r="IL543" s="11"/>
      <c r="IM543" s="11"/>
      <c r="IN543" s="11"/>
      <c r="IO543" s="11"/>
      <c r="IP543" s="11"/>
      <c r="IQ543" s="11"/>
      <c r="IR543" s="11"/>
      <c r="IS543" s="11"/>
      <c r="IT543" s="11"/>
      <c r="IU543" s="11"/>
      <c r="IV543" s="11"/>
      <c r="IW543" s="11"/>
      <c r="IX543" s="11"/>
      <c r="IY543" s="11"/>
      <c r="IZ543" s="11"/>
      <c r="JA543" s="11"/>
      <c r="JB543" s="11"/>
      <c r="JC543" s="11"/>
      <c r="JD543" s="11"/>
      <c r="JE543" s="11"/>
      <c r="JF543" s="11"/>
      <c r="JG543" s="11"/>
      <c r="JH543" s="11"/>
      <c r="JI543" s="11"/>
      <c r="JJ543" s="11"/>
      <c r="JK543" s="11"/>
      <c r="JL543" s="11"/>
      <c r="JM543" s="11"/>
      <c r="JN543" s="11"/>
      <c r="JO543" s="11"/>
      <c r="JP543" s="11"/>
      <c r="JQ543" s="11"/>
      <c r="JR543" s="11"/>
      <c r="JS543" s="11"/>
      <c r="JT543" s="11"/>
      <c r="JU543" s="11"/>
      <c r="JV543" s="11"/>
      <c r="JW543" s="11"/>
      <c r="JX543" s="11"/>
      <c r="JY543" s="11"/>
      <c r="JZ543" s="11"/>
      <c r="KA543" s="11"/>
      <c r="KB543" s="11"/>
      <c r="KC543" s="11"/>
      <c r="KD543" s="11"/>
      <c r="KE543" s="11"/>
      <c r="KF543" s="11"/>
      <c r="KG543" s="11"/>
      <c r="KH543" s="11"/>
      <c r="KI543" s="11"/>
      <c r="KJ543" s="11"/>
      <c r="KK543" s="11"/>
      <c r="KL543" s="11"/>
      <c r="KM543" s="11"/>
      <c r="KN543" s="11"/>
      <c r="KO543" s="11"/>
      <c r="KP543" s="11"/>
      <c r="KQ543" s="11"/>
      <c r="KR543" s="11"/>
      <c r="KS543" s="11"/>
      <c r="KT543" s="11"/>
      <c r="KU543" s="11"/>
    </row>
    <row r="544" spans="1:307" ht="44.25" customHeight="1" x14ac:dyDescent="0.2">
      <c r="A544" s="160"/>
      <c r="B544" s="161"/>
      <c r="C544" s="162"/>
      <c r="D544" s="163"/>
      <c r="E544" s="201"/>
      <c r="F544" s="202"/>
      <c r="G544" s="164" t="str">
        <f t="shared" si="44"/>
        <v/>
      </c>
      <c r="H544" s="203"/>
      <c r="I544" s="204"/>
      <c r="J544" s="208"/>
      <c r="K544" s="206"/>
      <c r="L544" s="207"/>
      <c r="M544" s="165" t="str">
        <f t="shared" si="41"/>
        <v/>
      </c>
      <c r="N544" s="165" t="str">
        <f t="shared" si="42"/>
        <v/>
      </c>
      <c r="O544" s="210"/>
      <c r="P544" s="243"/>
      <c r="Q544" s="211"/>
      <c r="R544" s="212"/>
      <c r="S544" s="212"/>
      <c r="T544" s="212"/>
      <c r="U544" s="166"/>
      <c r="V544" s="17"/>
      <c r="W544" s="17" t="str">
        <f t="shared" si="43"/>
        <v/>
      </c>
      <c r="X544" s="8"/>
      <c r="Y544" s="8"/>
      <c r="Z544" s="8"/>
      <c r="AA544" s="131"/>
      <c r="AB544" s="105"/>
      <c r="AC544" s="105"/>
      <c r="AD544" s="167" t="str">
        <f t="shared" si="45"/>
        <v/>
      </c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  <c r="HV544" s="11"/>
      <c r="HW544" s="11"/>
      <c r="HX544" s="11"/>
      <c r="HY544" s="11"/>
      <c r="HZ544" s="11"/>
      <c r="IA544" s="11"/>
      <c r="IB544" s="11"/>
      <c r="IC544" s="11"/>
      <c r="ID544" s="11"/>
      <c r="IE544" s="11"/>
      <c r="IF544" s="11"/>
      <c r="IG544" s="11"/>
      <c r="IH544" s="11"/>
      <c r="II544" s="11"/>
      <c r="IJ544" s="11"/>
      <c r="IK544" s="11"/>
      <c r="IL544" s="11"/>
      <c r="IM544" s="11"/>
      <c r="IN544" s="11"/>
      <c r="IO544" s="11"/>
      <c r="IP544" s="11"/>
      <c r="IQ544" s="11"/>
      <c r="IR544" s="11"/>
      <c r="IS544" s="11"/>
      <c r="IT544" s="11"/>
      <c r="IU544" s="11"/>
      <c r="IV544" s="11"/>
      <c r="IW544" s="11"/>
      <c r="IX544" s="11"/>
      <c r="IY544" s="11"/>
      <c r="IZ544" s="11"/>
      <c r="JA544" s="11"/>
      <c r="JB544" s="11"/>
      <c r="JC544" s="11"/>
      <c r="JD544" s="11"/>
      <c r="JE544" s="11"/>
      <c r="JF544" s="11"/>
      <c r="JG544" s="11"/>
      <c r="JH544" s="11"/>
      <c r="JI544" s="11"/>
      <c r="JJ544" s="11"/>
      <c r="JK544" s="11"/>
      <c r="JL544" s="11"/>
      <c r="JM544" s="11"/>
      <c r="JN544" s="11"/>
      <c r="JO544" s="11"/>
      <c r="JP544" s="11"/>
      <c r="JQ544" s="11"/>
      <c r="JR544" s="11"/>
      <c r="JS544" s="11"/>
      <c r="JT544" s="11"/>
      <c r="JU544" s="11"/>
      <c r="JV544" s="11"/>
      <c r="JW544" s="11"/>
      <c r="JX544" s="11"/>
      <c r="JY544" s="11"/>
      <c r="JZ544" s="11"/>
      <c r="KA544" s="11"/>
      <c r="KB544" s="11"/>
      <c r="KC544" s="11"/>
      <c r="KD544" s="11"/>
      <c r="KE544" s="11"/>
      <c r="KF544" s="11"/>
      <c r="KG544" s="11"/>
      <c r="KH544" s="11"/>
      <c r="KI544" s="11"/>
      <c r="KJ544" s="11"/>
      <c r="KK544" s="11"/>
      <c r="KL544" s="11"/>
      <c r="KM544" s="11"/>
      <c r="KN544" s="11"/>
      <c r="KO544" s="11"/>
      <c r="KP544" s="11"/>
      <c r="KQ544" s="11"/>
      <c r="KR544" s="11"/>
      <c r="KS544" s="11"/>
      <c r="KT544" s="11"/>
      <c r="KU544" s="11"/>
    </row>
    <row r="545" spans="1:307" ht="44.25" customHeight="1" x14ac:dyDescent="0.2">
      <c r="A545" s="160"/>
      <c r="B545" s="161"/>
      <c r="C545" s="162"/>
      <c r="D545" s="163"/>
      <c r="E545" s="201"/>
      <c r="F545" s="202"/>
      <c r="G545" s="164" t="str">
        <f t="shared" si="44"/>
        <v/>
      </c>
      <c r="H545" s="203"/>
      <c r="I545" s="204"/>
      <c r="J545" s="208"/>
      <c r="K545" s="206"/>
      <c r="L545" s="207"/>
      <c r="M545" s="165" t="str">
        <f t="shared" si="41"/>
        <v/>
      </c>
      <c r="N545" s="165" t="str">
        <f t="shared" si="42"/>
        <v/>
      </c>
      <c r="O545" s="210"/>
      <c r="P545" s="243"/>
      <c r="Q545" s="211"/>
      <c r="R545" s="212"/>
      <c r="S545" s="212"/>
      <c r="T545" s="212"/>
      <c r="U545" s="166"/>
      <c r="V545" s="17"/>
      <c r="W545" s="17" t="str">
        <f t="shared" si="43"/>
        <v/>
      </c>
      <c r="X545" s="8"/>
      <c r="Y545" s="8"/>
      <c r="Z545" s="8"/>
      <c r="AA545" s="131"/>
      <c r="AB545" s="105"/>
      <c r="AC545" s="105"/>
      <c r="AD545" s="167" t="str">
        <f t="shared" si="45"/>
        <v/>
      </c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  <c r="IE545" s="11"/>
      <c r="IF545" s="11"/>
      <c r="IG545" s="11"/>
      <c r="IH545" s="11"/>
      <c r="II545" s="11"/>
      <c r="IJ545" s="11"/>
      <c r="IK545" s="11"/>
      <c r="IL545" s="11"/>
      <c r="IM545" s="11"/>
      <c r="IN545" s="11"/>
      <c r="IO545" s="11"/>
      <c r="IP545" s="11"/>
      <c r="IQ545" s="11"/>
      <c r="IR545" s="11"/>
      <c r="IS545" s="11"/>
      <c r="IT545" s="11"/>
      <c r="IU545" s="11"/>
      <c r="IV545" s="11"/>
      <c r="IW545" s="11"/>
      <c r="IX545" s="11"/>
      <c r="IY545" s="11"/>
      <c r="IZ545" s="11"/>
      <c r="JA545" s="11"/>
      <c r="JB545" s="11"/>
      <c r="JC545" s="11"/>
      <c r="JD545" s="11"/>
      <c r="JE545" s="11"/>
      <c r="JF545" s="11"/>
      <c r="JG545" s="11"/>
      <c r="JH545" s="11"/>
      <c r="JI545" s="11"/>
      <c r="JJ545" s="11"/>
      <c r="JK545" s="11"/>
      <c r="JL545" s="11"/>
      <c r="JM545" s="11"/>
      <c r="JN545" s="11"/>
      <c r="JO545" s="11"/>
      <c r="JP545" s="11"/>
      <c r="JQ545" s="11"/>
      <c r="JR545" s="11"/>
      <c r="JS545" s="11"/>
      <c r="JT545" s="11"/>
      <c r="JU545" s="11"/>
      <c r="JV545" s="11"/>
      <c r="JW545" s="11"/>
      <c r="JX545" s="11"/>
      <c r="JY545" s="11"/>
      <c r="JZ545" s="11"/>
      <c r="KA545" s="11"/>
      <c r="KB545" s="11"/>
      <c r="KC545" s="11"/>
      <c r="KD545" s="11"/>
      <c r="KE545" s="11"/>
      <c r="KF545" s="11"/>
      <c r="KG545" s="11"/>
      <c r="KH545" s="11"/>
      <c r="KI545" s="11"/>
      <c r="KJ545" s="11"/>
      <c r="KK545" s="11"/>
      <c r="KL545" s="11"/>
      <c r="KM545" s="11"/>
      <c r="KN545" s="11"/>
      <c r="KO545" s="11"/>
      <c r="KP545" s="11"/>
      <c r="KQ545" s="11"/>
      <c r="KR545" s="11"/>
      <c r="KS545" s="11"/>
      <c r="KT545" s="11"/>
      <c r="KU545" s="11"/>
    </row>
    <row r="546" spans="1:307" ht="44.25" customHeight="1" x14ac:dyDescent="0.2">
      <c r="A546" s="160"/>
      <c r="B546" s="161"/>
      <c r="C546" s="162"/>
      <c r="D546" s="163"/>
      <c r="E546" s="201"/>
      <c r="F546" s="202"/>
      <c r="G546" s="164" t="str">
        <f t="shared" si="44"/>
        <v/>
      </c>
      <c r="H546" s="203"/>
      <c r="I546" s="204"/>
      <c r="J546" s="208"/>
      <c r="K546" s="206"/>
      <c r="L546" s="207"/>
      <c r="M546" s="165" t="str">
        <f t="shared" si="41"/>
        <v/>
      </c>
      <c r="N546" s="165" t="str">
        <f t="shared" si="42"/>
        <v/>
      </c>
      <c r="O546" s="210"/>
      <c r="P546" s="243"/>
      <c r="Q546" s="211"/>
      <c r="R546" s="212"/>
      <c r="S546" s="212"/>
      <c r="T546" s="212"/>
      <c r="U546" s="166"/>
      <c r="V546" s="17"/>
      <c r="W546" s="17" t="str">
        <f t="shared" si="43"/>
        <v/>
      </c>
      <c r="X546" s="8"/>
      <c r="Y546" s="8"/>
      <c r="Z546" s="8"/>
      <c r="AA546" s="131"/>
      <c r="AB546" s="105"/>
      <c r="AC546" s="105"/>
      <c r="AD546" s="167" t="str">
        <f t="shared" si="45"/>
        <v/>
      </c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  <c r="IE546" s="11"/>
      <c r="IF546" s="11"/>
      <c r="IG546" s="11"/>
      <c r="IH546" s="11"/>
      <c r="II546" s="11"/>
      <c r="IJ546" s="11"/>
      <c r="IK546" s="11"/>
      <c r="IL546" s="11"/>
      <c r="IM546" s="11"/>
      <c r="IN546" s="11"/>
      <c r="IO546" s="11"/>
      <c r="IP546" s="11"/>
      <c r="IQ546" s="11"/>
      <c r="IR546" s="11"/>
      <c r="IS546" s="11"/>
      <c r="IT546" s="11"/>
      <c r="IU546" s="11"/>
      <c r="IV546" s="11"/>
      <c r="IW546" s="11"/>
      <c r="IX546" s="11"/>
      <c r="IY546" s="11"/>
      <c r="IZ546" s="11"/>
      <c r="JA546" s="11"/>
      <c r="JB546" s="11"/>
      <c r="JC546" s="11"/>
      <c r="JD546" s="11"/>
      <c r="JE546" s="11"/>
      <c r="JF546" s="11"/>
      <c r="JG546" s="11"/>
      <c r="JH546" s="11"/>
      <c r="JI546" s="11"/>
      <c r="JJ546" s="11"/>
      <c r="JK546" s="11"/>
      <c r="JL546" s="11"/>
      <c r="JM546" s="11"/>
      <c r="JN546" s="11"/>
      <c r="JO546" s="11"/>
      <c r="JP546" s="11"/>
      <c r="JQ546" s="11"/>
      <c r="JR546" s="11"/>
      <c r="JS546" s="11"/>
      <c r="JT546" s="11"/>
      <c r="JU546" s="11"/>
      <c r="JV546" s="11"/>
      <c r="JW546" s="11"/>
      <c r="JX546" s="11"/>
      <c r="JY546" s="11"/>
      <c r="JZ546" s="11"/>
      <c r="KA546" s="11"/>
      <c r="KB546" s="11"/>
      <c r="KC546" s="11"/>
      <c r="KD546" s="11"/>
      <c r="KE546" s="11"/>
      <c r="KF546" s="11"/>
      <c r="KG546" s="11"/>
      <c r="KH546" s="11"/>
      <c r="KI546" s="11"/>
      <c r="KJ546" s="11"/>
      <c r="KK546" s="11"/>
      <c r="KL546" s="11"/>
      <c r="KM546" s="11"/>
      <c r="KN546" s="11"/>
      <c r="KO546" s="11"/>
      <c r="KP546" s="11"/>
      <c r="KQ546" s="11"/>
      <c r="KR546" s="11"/>
      <c r="KS546" s="11"/>
      <c r="KT546" s="11"/>
      <c r="KU546" s="11"/>
    </row>
    <row r="547" spans="1:307" ht="44.25" customHeight="1" x14ac:dyDescent="0.2">
      <c r="A547" s="160"/>
      <c r="B547" s="161"/>
      <c r="C547" s="162"/>
      <c r="D547" s="163"/>
      <c r="E547" s="201"/>
      <c r="F547" s="202"/>
      <c r="G547" s="164" t="str">
        <f t="shared" si="44"/>
        <v/>
      </c>
      <c r="H547" s="203"/>
      <c r="I547" s="204"/>
      <c r="J547" s="208"/>
      <c r="K547" s="206"/>
      <c r="L547" s="207"/>
      <c r="M547" s="165" t="str">
        <f t="shared" si="41"/>
        <v/>
      </c>
      <c r="N547" s="165" t="str">
        <f t="shared" si="42"/>
        <v/>
      </c>
      <c r="O547" s="210"/>
      <c r="P547" s="243"/>
      <c r="Q547" s="211"/>
      <c r="R547" s="212"/>
      <c r="S547" s="212"/>
      <c r="T547" s="212"/>
      <c r="U547" s="166"/>
      <c r="V547" s="17"/>
      <c r="W547" s="17" t="str">
        <f t="shared" si="43"/>
        <v/>
      </c>
      <c r="X547" s="8"/>
      <c r="Y547" s="8"/>
      <c r="Z547" s="8"/>
      <c r="AA547" s="131"/>
      <c r="AB547" s="105"/>
      <c r="AC547" s="105"/>
      <c r="AD547" s="167" t="str">
        <f t="shared" si="45"/>
        <v/>
      </c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  <c r="IE547" s="11"/>
      <c r="IF547" s="11"/>
      <c r="IG547" s="11"/>
      <c r="IH547" s="11"/>
      <c r="II547" s="11"/>
      <c r="IJ547" s="11"/>
      <c r="IK547" s="11"/>
      <c r="IL547" s="11"/>
      <c r="IM547" s="11"/>
      <c r="IN547" s="11"/>
      <c r="IO547" s="11"/>
      <c r="IP547" s="11"/>
      <c r="IQ547" s="11"/>
      <c r="IR547" s="11"/>
      <c r="IS547" s="11"/>
      <c r="IT547" s="11"/>
      <c r="IU547" s="11"/>
      <c r="IV547" s="11"/>
      <c r="IW547" s="11"/>
      <c r="IX547" s="11"/>
      <c r="IY547" s="11"/>
      <c r="IZ547" s="11"/>
      <c r="JA547" s="11"/>
      <c r="JB547" s="11"/>
      <c r="JC547" s="11"/>
      <c r="JD547" s="11"/>
      <c r="JE547" s="11"/>
      <c r="JF547" s="11"/>
      <c r="JG547" s="11"/>
      <c r="JH547" s="11"/>
      <c r="JI547" s="11"/>
      <c r="JJ547" s="11"/>
      <c r="JK547" s="11"/>
      <c r="JL547" s="11"/>
      <c r="JM547" s="11"/>
      <c r="JN547" s="11"/>
      <c r="JO547" s="11"/>
      <c r="JP547" s="11"/>
      <c r="JQ547" s="11"/>
      <c r="JR547" s="11"/>
      <c r="JS547" s="11"/>
      <c r="JT547" s="11"/>
      <c r="JU547" s="11"/>
      <c r="JV547" s="11"/>
      <c r="JW547" s="11"/>
      <c r="JX547" s="11"/>
      <c r="JY547" s="11"/>
      <c r="JZ547" s="11"/>
      <c r="KA547" s="11"/>
      <c r="KB547" s="11"/>
      <c r="KC547" s="11"/>
      <c r="KD547" s="11"/>
      <c r="KE547" s="11"/>
      <c r="KF547" s="11"/>
      <c r="KG547" s="11"/>
      <c r="KH547" s="11"/>
      <c r="KI547" s="11"/>
      <c r="KJ547" s="11"/>
      <c r="KK547" s="11"/>
      <c r="KL547" s="11"/>
      <c r="KM547" s="11"/>
      <c r="KN547" s="11"/>
      <c r="KO547" s="11"/>
      <c r="KP547" s="11"/>
      <c r="KQ547" s="11"/>
      <c r="KR547" s="11"/>
      <c r="KS547" s="11"/>
      <c r="KT547" s="11"/>
      <c r="KU547" s="11"/>
    </row>
    <row r="548" spans="1:307" ht="44.25" customHeight="1" x14ac:dyDescent="0.2">
      <c r="A548" s="160"/>
      <c r="B548" s="161"/>
      <c r="C548" s="162"/>
      <c r="D548" s="163"/>
      <c r="E548" s="201"/>
      <c r="F548" s="202"/>
      <c r="G548" s="164" t="str">
        <f t="shared" si="44"/>
        <v/>
      </c>
      <c r="H548" s="203"/>
      <c r="I548" s="204"/>
      <c r="J548" s="208"/>
      <c r="K548" s="206"/>
      <c r="L548" s="207"/>
      <c r="M548" s="165" t="str">
        <f t="shared" si="41"/>
        <v/>
      </c>
      <c r="N548" s="165" t="str">
        <f t="shared" si="42"/>
        <v/>
      </c>
      <c r="O548" s="210"/>
      <c r="P548" s="243"/>
      <c r="Q548" s="211"/>
      <c r="R548" s="212"/>
      <c r="S548" s="212"/>
      <c r="T548" s="212"/>
      <c r="U548" s="166"/>
      <c r="V548" s="17"/>
      <c r="W548" s="17" t="str">
        <f t="shared" si="43"/>
        <v/>
      </c>
      <c r="X548" s="8"/>
      <c r="Y548" s="8"/>
      <c r="Z548" s="8"/>
      <c r="AA548" s="131"/>
      <c r="AB548" s="105"/>
      <c r="AC548" s="105"/>
      <c r="AD548" s="167" t="str">
        <f t="shared" si="45"/>
        <v/>
      </c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  <c r="IE548" s="11"/>
      <c r="IF548" s="11"/>
      <c r="IG548" s="11"/>
      <c r="IH548" s="11"/>
      <c r="II548" s="11"/>
      <c r="IJ548" s="11"/>
      <c r="IK548" s="11"/>
      <c r="IL548" s="11"/>
      <c r="IM548" s="11"/>
      <c r="IN548" s="11"/>
      <c r="IO548" s="11"/>
      <c r="IP548" s="11"/>
      <c r="IQ548" s="11"/>
      <c r="IR548" s="11"/>
      <c r="IS548" s="11"/>
      <c r="IT548" s="11"/>
      <c r="IU548" s="11"/>
      <c r="IV548" s="11"/>
      <c r="IW548" s="11"/>
      <c r="IX548" s="11"/>
      <c r="IY548" s="11"/>
      <c r="IZ548" s="11"/>
      <c r="JA548" s="11"/>
      <c r="JB548" s="11"/>
      <c r="JC548" s="11"/>
      <c r="JD548" s="11"/>
      <c r="JE548" s="11"/>
      <c r="JF548" s="11"/>
      <c r="JG548" s="11"/>
      <c r="JH548" s="11"/>
      <c r="JI548" s="11"/>
      <c r="JJ548" s="11"/>
      <c r="JK548" s="11"/>
      <c r="JL548" s="11"/>
      <c r="JM548" s="11"/>
      <c r="JN548" s="11"/>
      <c r="JO548" s="11"/>
      <c r="JP548" s="11"/>
      <c r="JQ548" s="11"/>
      <c r="JR548" s="11"/>
      <c r="JS548" s="11"/>
      <c r="JT548" s="11"/>
      <c r="JU548" s="11"/>
      <c r="JV548" s="11"/>
      <c r="JW548" s="11"/>
      <c r="JX548" s="11"/>
      <c r="JY548" s="11"/>
      <c r="JZ548" s="11"/>
      <c r="KA548" s="11"/>
      <c r="KB548" s="11"/>
      <c r="KC548" s="11"/>
      <c r="KD548" s="11"/>
      <c r="KE548" s="11"/>
      <c r="KF548" s="11"/>
      <c r="KG548" s="11"/>
      <c r="KH548" s="11"/>
      <c r="KI548" s="11"/>
      <c r="KJ548" s="11"/>
      <c r="KK548" s="11"/>
      <c r="KL548" s="11"/>
      <c r="KM548" s="11"/>
      <c r="KN548" s="11"/>
      <c r="KO548" s="11"/>
      <c r="KP548" s="11"/>
      <c r="KQ548" s="11"/>
      <c r="KR548" s="11"/>
      <c r="KS548" s="11"/>
      <c r="KT548" s="11"/>
      <c r="KU548" s="11"/>
    </row>
    <row r="549" spans="1:307" ht="44.25" customHeight="1" x14ac:dyDescent="0.2">
      <c r="A549" s="160"/>
      <c r="B549" s="161"/>
      <c r="C549" s="162"/>
      <c r="D549" s="163"/>
      <c r="E549" s="201"/>
      <c r="F549" s="202"/>
      <c r="G549" s="164" t="str">
        <f t="shared" si="44"/>
        <v/>
      </c>
      <c r="H549" s="203"/>
      <c r="I549" s="204"/>
      <c r="J549" s="208"/>
      <c r="K549" s="206"/>
      <c r="L549" s="207"/>
      <c r="M549" s="165" t="str">
        <f t="shared" si="41"/>
        <v/>
      </c>
      <c r="N549" s="165" t="str">
        <f t="shared" si="42"/>
        <v/>
      </c>
      <c r="O549" s="210"/>
      <c r="P549" s="243"/>
      <c r="Q549" s="211"/>
      <c r="R549" s="212"/>
      <c r="S549" s="212"/>
      <c r="T549" s="212"/>
      <c r="U549" s="166"/>
      <c r="V549" s="17"/>
      <c r="W549" s="17" t="str">
        <f t="shared" si="43"/>
        <v/>
      </c>
      <c r="X549" s="8"/>
      <c r="Y549" s="8"/>
      <c r="Z549" s="8"/>
      <c r="AA549" s="131"/>
      <c r="AB549" s="105"/>
      <c r="AC549" s="105"/>
      <c r="AD549" s="167" t="str">
        <f t="shared" si="45"/>
        <v/>
      </c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  <c r="HV549" s="11"/>
      <c r="HW549" s="11"/>
      <c r="HX549" s="11"/>
      <c r="HY549" s="11"/>
      <c r="HZ549" s="11"/>
      <c r="IA549" s="11"/>
      <c r="IB549" s="11"/>
      <c r="IC549" s="11"/>
      <c r="ID549" s="11"/>
      <c r="IE549" s="11"/>
      <c r="IF549" s="11"/>
      <c r="IG549" s="11"/>
      <c r="IH549" s="11"/>
      <c r="II549" s="11"/>
      <c r="IJ549" s="11"/>
      <c r="IK549" s="11"/>
      <c r="IL549" s="11"/>
      <c r="IM549" s="11"/>
      <c r="IN549" s="11"/>
      <c r="IO549" s="11"/>
      <c r="IP549" s="11"/>
      <c r="IQ549" s="11"/>
      <c r="IR549" s="11"/>
      <c r="IS549" s="11"/>
      <c r="IT549" s="11"/>
      <c r="IU549" s="11"/>
      <c r="IV549" s="11"/>
      <c r="IW549" s="11"/>
      <c r="IX549" s="11"/>
      <c r="IY549" s="11"/>
      <c r="IZ549" s="11"/>
      <c r="JA549" s="11"/>
      <c r="JB549" s="11"/>
      <c r="JC549" s="11"/>
      <c r="JD549" s="11"/>
      <c r="JE549" s="11"/>
      <c r="JF549" s="11"/>
      <c r="JG549" s="11"/>
      <c r="JH549" s="11"/>
      <c r="JI549" s="11"/>
      <c r="JJ549" s="11"/>
      <c r="JK549" s="11"/>
      <c r="JL549" s="11"/>
      <c r="JM549" s="11"/>
      <c r="JN549" s="11"/>
      <c r="JO549" s="11"/>
      <c r="JP549" s="11"/>
      <c r="JQ549" s="11"/>
      <c r="JR549" s="11"/>
      <c r="JS549" s="11"/>
      <c r="JT549" s="11"/>
      <c r="JU549" s="11"/>
      <c r="JV549" s="11"/>
      <c r="JW549" s="11"/>
      <c r="JX549" s="11"/>
      <c r="JY549" s="11"/>
      <c r="JZ549" s="11"/>
      <c r="KA549" s="11"/>
      <c r="KB549" s="11"/>
      <c r="KC549" s="11"/>
      <c r="KD549" s="11"/>
      <c r="KE549" s="11"/>
      <c r="KF549" s="11"/>
      <c r="KG549" s="11"/>
      <c r="KH549" s="11"/>
      <c r="KI549" s="11"/>
      <c r="KJ549" s="11"/>
      <c r="KK549" s="11"/>
      <c r="KL549" s="11"/>
      <c r="KM549" s="11"/>
      <c r="KN549" s="11"/>
      <c r="KO549" s="11"/>
      <c r="KP549" s="11"/>
      <c r="KQ549" s="11"/>
      <c r="KR549" s="11"/>
      <c r="KS549" s="11"/>
      <c r="KT549" s="11"/>
      <c r="KU549" s="11"/>
    </row>
    <row r="550" spans="1:307" ht="44.25" customHeight="1" x14ac:dyDescent="0.2">
      <c r="A550" s="160"/>
      <c r="B550" s="161"/>
      <c r="C550" s="162"/>
      <c r="D550" s="163"/>
      <c r="E550" s="201"/>
      <c r="F550" s="202"/>
      <c r="G550" s="164" t="str">
        <f t="shared" si="44"/>
        <v/>
      </c>
      <c r="H550" s="203"/>
      <c r="I550" s="204"/>
      <c r="J550" s="208"/>
      <c r="K550" s="206"/>
      <c r="L550" s="207"/>
      <c r="M550" s="165" t="str">
        <f t="shared" si="41"/>
        <v/>
      </c>
      <c r="N550" s="165" t="str">
        <f t="shared" si="42"/>
        <v/>
      </c>
      <c r="O550" s="210"/>
      <c r="P550" s="243"/>
      <c r="Q550" s="211"/>
      <c r="R550" s="212"/>
      <c r="S550" s="212"/>
      <c r="T550" s="212"/>
      <c r="U550" s="166"/>
      <c r="V550" s="17"/>
      <c r="W550" s="17" t="str">
        <f t="shared" si="43"/>
        <v/>
      </c>
      <c r="X550" s="8"/>
      <c r="Y550" s="8"/>
      <c r="Z550" s="8"/>
      <c r="AA550" s="131"/>
      <c r="AB550" s="105"/>
      <c r="AC550" s="105"/>
      <c r="AD550" s="167" t="str">
        <f t="shared" si="45"/>
        <v/>
      </c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  <c r="IE550" s="11"/>
      <c r="IF550" s="11"/>
      <c r="IG550" s="11"/>
      <c r="IH550" s="11"/>
      <c r="II550" s="11"/>
      <c r="IJ550" s="11"/>
      <c r="IK550" s="11"/>
      <c r="IL550" s="11"/>
      <c r="IM550" s="11"/>
      <c r="IN550" s="11"/>
      <c r="IO550" s="11"/>
      <c r="IP550" s="11"/>
      <c r="IQ550" s="11"/>
      <c r="IR550" s="11"/>
      <c r="IS550" s="11"/>
      <c r="IT550" s="11"/>
      <c r="IU550" s="11"/>
      <c r="IV550" s="11"/>
      <c r="IW550" s="11"/>
      <c r="IX550" s="11"/>
      <c r="IY550" s="11"/>
      <c r="IZ550" s="11"/>
      <c r="JA550" s="11"/>
      <c r="JB550" s="11"/>
      <c r="JC550" s="11"/>
      <c r="JD550" s="11"/>
      <c r="JE550" s="11"/>
      <c r="JF550" s="11"/>
      <c r="JG550" s="11"/>
      <c r="JH550" s="11"/>
      <c r="JI550" s="11"/>
      <c r="JJ550" s="11"/>
      <c r="JK550" s="11"/>
      <c r="JL550" s="11"/>
      <c r="JM550" s="11"/>
      <c r="JN550" s="11"/>
      <c r="JO550" s="11"/>
      <c r="JP550" s="11"/>
      <c r="JQ550" s="11"/>
      <c r="JR550" s="11"/>
      <c r="JS550" s="11"/>
      <c r="JT550" s="11"/>
      <c r="JU550" s="11"/>
      <c r="JV550" s="11"/>
      <c r="JW550" s="11"/>
      <c r="JX550" s="11"/>
      <c r="JY550" s="11"/>
      <c r="JZ550" s="11"/>
      <c r="KA550" s="11"/>
      <c r="KB550" s="11"/>
      <c r="KC550" s="11"/>
      <c r="KD550" s="11"/>
      <c r="KE550" s="11"/>
      <c r="KF550" s="11"/>
      <c r="KG550" s="11"/>
      <c r="KH550" s="11"/>
      <c r="KI550" s="11"/>
      <c r="KJ550" s="11"/>
      <c r="KK550" s="11"/>
      <c r="KL550" s="11"/>
      <c r="KM550" s="11"/>
      <c r="KN550" s="11"/>
      <c r="KO550" s="11"/>
      <c r="KP550" s="11"/>
      <c r="KQ550" s="11"/>
      <c r="KR550" s="11"/>
      <c r="KS550" s="11"/>
      <c r="KT550" s="11"/>
      <c r="KU550" s="11"/>
    </row>
    <row r="551" spans="1:307" ht="44.25" customHeight="1" x14ac:dyDescent="0.2">
      <c r="A551" s="160"/>
      <c r="B551" s="161"/>
      <c r="C551" s="162"/>
      <c r="D551" s="163"/>
      <c r="E551" s="201"/>
      <c r="F551" s="202"/>
      <c r="G551" s="164" t="str">
        <f t="shared" si="44"/>
        <v/>
      </c>
      <c r="H551" s="203"/>
      <c r="I551" s="204"/>
      <c r="J551" s="208"/>
      <c r="K551" s="206"/>
      <c r="L551" s="207"/>
      <c r="M551" s="165" t="str">
        <f t="shared" si="41"/>
        <v/>
      </c>
      <c r="N551" s="165" t="str">
        <f t="shared" si="42"/>
        <v/>
      </c>
      <c r="O551" s="210"/>
      <c r="P551" s="243"/>
      <c r="Q551" s="211"/>
      <c r="R551" s="212"/>
      <c r="S551" s="212"/>
      <c r="T551" s="212"/>
      <c r="U551" s="166"/>
      <c r="V551" s="17"/>
      <c r="W551" s="17" t="str">
        <f t="shared" si="43"/>
        <v/>
      </c>
      <c r="X551" s="8"/>
      <c r="Y551" s="8"/>
      <c r="Z551" s="8"/>
      <c r="AA551" s="131"/>
      <c r="AB551" s="105"/>
      <c r="AC551" s="105"/>
      <c r="AD551" s="167" t="str">
        <f t="shared" si="45"/>
        <v/>
      </c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  <c r="HV551" s="11"/>
      <c r="HW551" s="11"/>
      <c r="HX551" s="11"/>
      <c r="HY551" s="11"/>
      <c r="HZ551" s="11"/>
      <c r="IA551" s="11"/>
      <c r="IB551" s="11"/>
      <c r="IC551" s="11"/>
      <c r="ID551" s="11"/>
      <c r="IE551" s="11"/>
      <c r="IF551" s="11"/>
      <c r="IG551" s="11"/>
      <c r="IH551" s="11"/>
      <c r="II551" s="11"/>
      <c r="IJ551" s="11"/>
      <c r="IK551" s="11"/>
      <c r="IL551" s="11"/>
      <c r="IM551" s="11"/>
      <c r="IN551" s="11"/>
      <c r="IO551" s="11"/>
      <c r="IP551" s="11"/>
      <c r="IQ551" s="11"/>
      <c r="IR551" s="11"/>
      <c r="IS551" s="11"/>
      <c r="IT551" s="11"/>
      <c r="IU551" s="11"/>
      <c r="IV551" s="11"/>
      <c r="IW551" s="11"/>
      <c r="IX551" s="11"/>
      <c r="IY551" s="11"/>
      <c r="IZ551" s="11"/>
      <c r="JA551" s="11"/>
      <c r="JB551" s="11"/>
      <c r="JC551" s="11"/>
      <c r="JD551" s="11"/>
      <c r="JE551" s="11"/>
      <c r="JF551" s="11"/>
      <c r="JG551" s="11"/>
      <c r="JH551" s="11"/>
      <c r="JI551" s="11"/>
      <c r="JJ551" s="11"/>
      <c r="JK551" s="11"/>
      <c r="JL551" s="11"/>
      <c r="JM551" s="11"/>
      <c r="JN551" s="11"/>
      <c r="JO551" s="11"/>
      <c r="JP551" s="11"/>
      <c r="JQ551" s="11"/>
      <c r="JR551" s="11"/>
      <c r="JS551" s="11"/>
      <c r="JT551" s="11"/>
      <c r="JU551" s="11"/>
      <c r="JV551" s="11"/>
      <c r="JW551" s="11"/>
      <c r="JX551" s="11"/>
      <c r="JY551" s="11"/>
      <c r="JZ551" s="11"/>
      <c r="KA551" s="11"/>
      <c r="KB551" s="11"/>
      <c r="KC551" s="11"/>
      <c r="KD551" s="11"/>
      <c r="KE551" s="11"/>
      <c r="KF551" s="11"/>
      <c r="KG551" s="11"/>
      <c r="KH551" s="11"/>
      <c r="KI551" s="11"/>
      <c r="KJ551" s="11"/>
      <c r="KK551" s="11"/>
      <c r="KL551" s="11"/>
      <c r="KM551" s="11"/>
      <c r="KN551" s="11"/>
      <c r="KO551" s="11"/>
      <c r="KP551" s="11"/>
      <c r="KQ551" s="11"/>
      <c r="KR551" s="11"/>
      <c r="KS551" s="11"/>
      <c r="KT551" s="11"/>
      <c r="KU551" s="11"/>
    </row>
    <row r="552" spans="1:307" ht="44.25" customHeight="1" x14ac:dyDescent="0.2">
      <c r="A552" s="160"/>
      <c r="B552" s="161"/>
      <c r="C552" s="162"/>
      <c r="D552" s="163"/>
      <c r="E552" s="201"/>
      <c r="F552" s="202"/>
      <c r="G552" s="164" t="str">
        <f t="shared" si="44"/>
        <v/>
      </c>
      <c r="H552" s="203"/>
      <c r="I552" s="204"/>
      <c r="J552" s="208"/>
      <c r="K552" s="206"/>
      <c r="L552" s="207"/>
      <c r="M552" s="165" t="str">
        <f t="shared" si="41"/>
        <v/>
      </c>
      <c r="N552" s="165" t="str">
        <f t="shared" si="42"/>
        <v/>
      </c>
      <c r="O552" s="210"/>
      <c r="P552" s="243"/>
      <c r="Q552" s="211"/>
      <c r="R552" s="212"/>
      <c r="S552" s="212"/>
      <c r="T552" s="212"/>
      <c r="U552" s="166"/>
      <c r="V552" s="17"/>
      <c r="W552" s="17" t="str">
        <f t="shared" si="43"/>
        <v/>
      </c>
      <c r="X552" s="8"/>
      <c r="Y552" s="8"/>
      <c r="Z552" s="8"/>
      <c r="AA552" s="131"/>
      <c r="AB552" s="105"/>
      <c r="AC552" s="105"/>
      <c r="AD552" s="167" t="str">
        <f t="shared" si="45"/>
        <v/>
      </c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  <c r="IE552" s="11"/>
      <c r="IF552" s="11"/>
      <c r="IG552" s="11"/>
      <c r="IH552" s="11"/>
      <c r="II552" s="11"/>
      <c r="IJ552" s="11"/>
      <c r="IK552" s="11"/>
      <c r="IL552" s="11"/>
      <c r="IM552" s="11"/>
      <c r="IN552" s="11"/>
      <c r="IO552" s="11"/>
      <c r="IP552" s="11"/>
      <c r="IQ552" s="11"/>
      <c r="IR552" s="11"/>
      <c r="IS552" s="11"/>
      <c r="IT552" s="11"/>
      <c r="IU552" s="11"/>
      <c r="IV552" s="11"/>
      <c r="IW552" s="11"/>
      <c r="IX552" s="11"/>
      <c r="IY552" s="11"/>
      <c r="IZ552" s="11"/>
      <c r="JA552" s="11"/>
      <c r="JB552" s="11"/>
      <c r="JC552" s="11"/>
      <c r="JD552" s="11"/>
      <c r="JE552" s="11"/>
      <c r="JF552" s="11"/>
      <c r="JG552" s="11"/>
      <c r="JH552" s="11"/>
      <c r="JI552" s="11"/>
      <c r="JJ552" s="11"/>
      <c r="JK552" s="11"/>
      <c r="JL552" s="11"/>
      <c r="JM552" s="11"/>
      <c r="JN552" s="11"/>
      <c r="JO552" s="11"/>
      <c r="JP552" s="11"/>
      <c r="JQ552" s="11"/>
      <c r="JR552" s="11"/>
      <c r="JS552" s="11"/>
      <c r="JT552" s="11"/>
      <c r="JU552" s="11"/>
      <c r="JV552" s="11"/>
      <c r="JW552" s="11"/>
      <c r="JX552" s="11"/>
      <c r="JY552" s="11"/>
      <c r="JZ552" s="11"/>
      <c r="KA552" s="11"/>
      <c r="KB552" s="11"/>
      <c r="KC552" s="11"/>
      <c r="KD552" s="11"/>
      <c r="KE552" s="11"/>
      <c r="KF552" s="11"/>
      <c r="KG552" s="11"/>
      <c r="KH552" s="11"/>
      <c r="KI552" s="11"/>
      <c r="KJ552" s="11"/>
      <c r="KK552" s="11"/>
      <c r="KL552" s="11"/>
      <c r="KM552" s="11"/>
      <c r="KN552" s="11"/>
      <c r="KO552" s="11"/>
      <c r="KP552" s="11"/>
      <c r="KQ552" s="11"/>
      <c r="KR552" s="11"/>
      <c r="KS552" s="11"/>
      <c r="KT552" s="11"/>
      <c r="KU552" s="11"/>
    </row>
    <row r="553" spans="1:307" ht="44.25" customHeight="1" x14ac:dyDescent="0.2">
      <c r="A553" s="160"/>
      <c r="B553" s="161"/>
      <c r="C553" s="162"/>
      <c r="D553" s="163"/>
      <c r="E553" s="201"/>
      <c r="F553" s="202"/>
      <c r="G553" s="164" t="str">
        <f t="shared" si="44"/>
        <v/>
      </c>
      <c r="H553" s="203"/>
      <c r="I553" s="204"/>
      <c r="J553" s="208"/>
      <c r="K553" s="206"/>
      <c r="L553" s="207"/>
      <c r="M553" s="165" t="str">
        <f t="shared" si="41"/>
        <v/>
      </c>
      <c r="N553" s="165" t="str">
        <f t="shared" si="42"/>
        <v/>
      </c>
      <c r="O553" s="210"/>
      <c r="P553" s="243"/>
      <c r="Q553" s="211"/>
      <c r="R553" s="212"/>
      <c r="S553" s="212"/>
      <c r="T553" s="212"/>
      <c r="U553" s="166"/>
      <c r="V553" s="17"/>
      <c r="W553" s="17" t="str">
        <f t="shared" si="43"/>
        <v/>
      </c>
      <c r="X553" s="8"/>
      <c r="Y553" s="8"/>
      <c r="Z553" s="8"/>
      <c r="AA553" s="131"/>
      <c r="AB553" s="105"/>
      <c r="AC553" s="105"/>
      <c r="AD553" s="167" t="str">
        <f t="shared" si="45"/>
        <v/>
      </c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  <c r="HV553" s="11"/>
      <c r="HW553" s="11"/>
      <c r="HX553" s="11"/>
      <c r="HY553" s="11"/>
      <c r="HZ553" s="11"/>
      <c r="IA553" s="11"/>
      <c r="IB553" s="11"/>
      <c r="IC553" s="11"/>
      <c r="ID553" s="11"/>
      <c r="IE553" s="11"/>
      <c r="IF553" s="11"/>
      <c r="IG553" s="11"/>
      <c r="IH553" s="11"/>
      <c r="II553" s="11"/>
      <c r="IJ553" s="11"/>
      <c r="IK553" s="11"/>
      <c r="IL553" s="11"/>
      <c r="IM553" s="11"/>
      <c r="IN553" s="11"/>
      <c r="IO553" s="11"/>
      <c r="IP553" s="11"/>
      <c r="IQ553" s="11"/>
      <c r="IR553" s="11"/>
      <c r="IS553" s="11"/>
      <c r="IT553" s="11"/>
      <c r="IU553" s="11"/>
      <c r="IV553" s="11"/>
      <c r="IW553" s="11"/>
      <c r="IX553" s="11"/>
      <c r="IY553" s="11"/>
      <c r="IZ553" s="11"/>
      <c r="JA553" s="11"/>
      <c r="JB553" s="11"/>
      <c r="JC553" s="11"/>
      <c r="JD553" s="11"/>
      <c r="JE553" s="11"/>
      <c r="JF553" s="11"/>
      <c r="JG553" s="11"/>
      <c r="JH553" s="11"/>
      <c r="JI553" s="11"/>
      <c r="JJ553" s="11"/>
      <c r="JK553" s="11"/>
      <c r="JL553" s="11"/>
      <c r="JM553" s="11"/>
      <c r="JN553" s="11"/>
      <c r="JO553" s="11"/>
      <c r="JP553" s="11"/>
      <c r="JQ553" s="11"/>
      <c r="JR553" s="11"/>
      <c r="JS553" s="11"/>
      <c r="JT553" s="11"/>
      <c r="JU553" s="11"/>
      <c r="JV553" s="11"/>
      <c r="JW553" s="11"/>
      <c r="JX553" s="11"/>
      <c r="JY553" s="11"/>
      <c r="JZ553" s="11"/>
      <c r="KA553" s="11"/>
      <c r="KB553" s="11"/>
      <c r="KC553" s="11"/>
      <c r="KD553" s="11"/>
      <c r="KE553" s="11"/>
      <c r="KF553" s="11"/>
      <c r="KG553" s="11"/>
      <c r="KH553" s="11"/>
      <c r="KI553" s="11"/>
      <c r="KJ553" s="11"/>
      <c r="KK553" s="11"/>
      <c r="KL553" s="11"/>
      <c r="KM553" s="11"/>
      <c r="KN553" s="11"/>
      <c r="KO553" s="11"/>
      <c r="KP553" s="11"/>
      <c r="KQ553" s="11"/>
      <c r="KR553" s="11"/>
      <c r="KS553" s="11"/>
      <c r="KT553" s="11"/>
      <c r="KU553" s="11"/>
    </row>
    <row r="554" spans="1:307" ht="44.25" customHeight="1" x14ac:dyDescent="0.2">
      <c r="A554" s="160"/>
      <c r="B554" s="161"/>
      <c r="C554" s="162"/>
      <c r="D554" s="163"/>
      <c r="E554" s="201"/>
      <c r="F554" s="202"/>
      <c r="G554" s="164" t="str">
        <f t="shared" si="44"/>
        <v/>
      </c>
      <c r="H554" s="203"/>
      <c r="I554" s="204"/>
      <c r="J554" s="208"/>
      <c r="K554" s="206"/>
      <c r="L554" s="207"/>
      <c r="M554" s="165" t="str">
        <f t="shared" si="41"/>
        <v/>
      </c>
      <c r="N554" s="165" t="str">
        <f t="shared" si="42"/>
        <v/>
      </c>
      <c r="O554" s="210"/>
      <c r="P554" s="243"/>
      <c r="Q554" s="211"/>
      <c r="R554" s="212"/>
      <c r="S554" s="212"/>
      <c r="T554" s="212"/>
      <c r="U554" s="166"/>
      <c r="V554" s="17"/>
      <c r="W554" s="17" t="str">
        <f t="shared" si="43"/>
        <v/>
      </c>
      <c r="X554" s="8"/>
      <c r="Y554" s="8"/>
      <c r="Z554" s="8"/>
      <c r="AA554" s="131"/>
      <c r="AB554" s="105"/>
      <c r="AC554" s="105"/>
      <c r="AD554" s="167" t="str">
        <f t="shared" si="45"/>
        <v/>
      </c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  <c r="HV554" s="11"/>
      <c r="HW554" s="11"/>
      <c r="HX554" s="11"/>
      <c r="HY554" s="11"/>
      <c r="HZ554" s="11"/>
      <c r="IA554" s="11"/>
      <c r="IB554" s="11"/>
      <c r="IC554" s="11"/>
      <c r="ID554" s="11"/>
      <c r="IE554" s="11"/>
      <c r="IF554" s="11"/>
      <c r="IG554" s="11"/>
      <c r="IH554" s="11"/>
      <c r="II554" s="11"/>
      <c r="IJ554" s="11"/>
      <c r="IK554" s="11"/>
      <c r="IL554" s="11"/>
      <c r="IM554" s="11"/>
      <c r="IN554" s="11"/>
      <c r="IO554" s="11"/>
      <c r="IP554" s="11"/>
      <c r="IQ554" s="11"/>
      <c r="IR554" s="11"/>
      <c r="IS554" s="11"/>
      <c r="IT554" s="11"/>
      <c r="IU554" s="11"/>
      <c r="IV554" s="11"/>
      <c r="IW554" s="11"/>
      <c r="IX554" s="11"/>
      <c r="IY554" s="11"/>
      <c r="IZ554" s="11"/>
      <c r="JA554" s="11"/>
      <c r="JB554" s="11"/>
      <c r="JC554" s="11"/>
      <c r="JD554" s="11"/>
      <c r="JE554" s="11"/>
      <c r="JF554" s="11"/>
      <c r="JG554" s="11"/>
      <c r="JH554" s="11"/>
      <c r="JI554" s="11"/>
      <c r="JJ554" s="11"/>
      <c r="JK554" s="11"/>
      <c r="JL554" s="11"/>
      <c r="JM554" s="11"/>
      <c r="JN554" s="11"/>
      <c r="JO554" s="11"/>
      <c r="JP554" s="11"/>
      <c r="JQ554" s="11"/>
      <c r="JR554" s="11"/>
      <c r="JS554" s="11"/>
      <c r="JT554" s="11"/>
      <c r="JU554" s="11"/>
      <c r="JV554" s="11"/>
      <c r="JW554" s="11"/>
      <c r="JX554" s="11"/>
      <c r="JY554" s="11"/>
      <c r="JZ554" s="11"/>
      <c r="KA554" s="11"/>
      <c r="KB554" s="11"/>
      <c r="KC554" s="11"/>
      <c r="KD554" s="11"/>
      <c r="KE554" s="11"/>
      <c r="KF554" s="11"/>
      <c r="KG554" s="11"/>
      <c r="KH554" s="11"/>
      <c r="KI554" s="11"/>
      <c r="KJ554" s="11"/>
      <c r="KK554" s="11"/>
      <c r="KL554" s="11"/>
      <c r="KM554" s="11"/>
      <c r="KN554" s="11"/>
      <c r="KO554" s="11"/>
      <c r="KP554" s="11"/>
      <c r="KQ554" s="11"/>
      <c r="KR554" s="11"/>
      <c r="KS554" s="11"/>
      <c r="KT554" s="11"/>
      <c r="KU554" s="11"/>
    </row>
    <row r="555" spans="1:307" ht="44.25" customHeight="1" x14ac:dyDescent="0.2">
      <c r="A555" s="160"/>
      <c r="B555" s="161"/>
      <c r="C555" s="162"/>
      <c r="D555" s="163"/>
      <c r="E555" s="201"/>
      <c r="F555" s="202"/>
      <c r="G555" s="164" t="str">
        <f t="shared" si="44"/>
        <v/>
      </c>
      <c r="H555" s="203"/>
      <c r="I555" s="204"/>
      <c r="J555" s="208"/>
      <c r="K555" s="206"/>
      <c r="L555" s="207"/>
      <c r="M555" s="165" t="str">
        <f t="shared" si="41"/>
        <v/>
      </c>
      <c r="N555" s="165" t="str">
        <f t="shared" si="42"/>
        <v/>
      </c>
      <c r="O555" s="210"/>
      <c r="P555" s="243"/>
      <c r="Q555" s="211"/>
      <c r="R555" s="212"/>
      <c r="S555" s="212"/>
      <c r="T555" s="212"/>
      <c r="U555" s="166"/>
      <c r="V555" s="17"/>
      <c r="W555" s="17" t="str">
        <f t="shared" si="43"/>
        <v/>
      </c>
      <c r="X555" s="8"/>
      <c r="Y555" s="8"/>
      <c r="Z555" s="8"/>
      <c r="AA555" s="131"/>
      <c r="AB555" s="105"/>
      <c r="AC555" s="105"/>
      <c r="AD555" s="167" t="str">
        <f t="shared" si="45"/>
        <v/>
      </c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  <c r="HV555" s="11"/>
      <c r="HW555" s="11"/>
      <c r="HX555" s="11"/>
      <c r="HY555" s="11"/>
      <c r="HZ555" s="11"/>
      <c r="IA555" s="11"/>
      <c r="IB555" s="11"/>
      <c r="IC555" s="11"/>
      <c r="ID555" s="11"/>
      <c r="IE555" s="11"/>
      <c r="IF555" s="11"/>
      <c r="IG555" s="11"/>
      <c r="IH555" s="11"/>
      <c r="II555" s="11"/>
      <c r="IJ555" s="11"/>
      <c r="IK555" s="11"/>
      <c r="IL555" s="11"/>
      <c r="IM555" s="11"/>
      <c r="IN555" s="11"/>
      <c r="IO555" s="11"/>
      <c r="IP555" s="11"/>
      <c r="IQ555" s="11"/>
      <c r="IR555" s="11"/>
      <c r="IS555" s="11"/>
      <c r="IT555" s="11"/>
      <c r="IU555" s="11"/>
      <c r="IV555" s="11"/>
      <c r="IW555" s="11"/>
      <c r="IX555" s="11"/>
      <c r="IY555" s="11"/>
      <c r="IZ555" s="11"/>
      <c r="JA555" s="11"/>
      <c r="JB555" s="11"/>
      <c r="JC555" s="11"/>
      <c r="JD555" s="11"/>
      <c r="JE555" s="11"/>
      <c r="JF555" s="11"/>
      <c r="JG555" s="11"/>
      <c r="JH555" s="11"/>
      <c r="JI555" s="11"/>
      <c r="JJ555" s="11"/>
      <c r="JK555" s="11"/>
      <c r="JL555" s="11"/>
      <c r="JM555" s="11"/>
      <c r="JN555" s="11"/>
      <c r="JO555" s="11"/>
      <c r="JP555" s="11"/>
      <c r="JQ555" s="11"/>
      <c r="JR555" s="11"/>
      <c r="JS555" s="11"/>
      <c r="JT555" s="11"/>
      <c r="JU555" s="11"/>
      <c r="JV555" s="11"/>
      <c r="JW555" s="11"/>
      <c r="JX555" s="11"/>
      <c r="JY555" s="11"/>
      <c r="JZ555" s="11"/>
      <c r="KA555" s="11"/>
      <c r="KB555" s="11"/>
      <c r="KC555" s="11"/>
      <c r="KD555" s="11"/>
      <c r="KE555" s="11"/>
      <c r="KF555" s="11"/>
      <c r="KG555" s="11"/>
      <c r="KH555" s="11"/>
      <c r="KI555" s="11"/>
      <c r="KJ555" s="11"/>
      <c r="KK555" s="11"/>
      <c r="KL555" s="11"/>
      <c r="KM555" s="11"/>
      <c r="KN555" s="11"/>
      <c r="KO555" s="11"/>
      <c r="KP555" s="11"/>
      <c r="KQ555" s="11"/>
      <c r="KR555" s="11"/>
      <c r="KS555" s="11"/>
      <c r="KT555" s="11"/>
      <c r="KU555" s="11"/>
    </row>
    <row r="556" spans="1:307" ht="44.25" customHeight="1" x14ac:dyDescent="0.2">
      <c r="A556" s="160"/>
      <c r="B556" s="161"/>
      <c r="C556" s="162"/>
      <c r="D556" s="163"/>
      <c r="E556" s="201"/>
      <c r="F556" s="202"/>
      <c r="G556" s="164" t="str">
        <f t="shared" si="44"/>
        <v/>
      </c>
      <c r="H556" s="203"/>
      <c r="I556" s="204"/>
      <c r="J556" s="208"/>
      <c r="K556" s="206"/>
      <c r="L556" s="207"/>
      <c r="M556" s="165" t="str">
        <f t="shared" si="41"/>
        <v/>
      </c>
      <c r="N556" s="165" t="str">
        <f t="shared" si="42"/>
        <v/>
      </c>
      <c r="O556" s="210"/>
      <c r="P556" s="243"/>
      <c r="Q556" s="211"/>
      <c r="R556" s="212"/>
      <c r="S556" s="212"/>
      <c r="T556" s="212"/>
      <c r="U556" s="166"/>
      <c r="V556" s="17"/>
      <c r="W556" s="17" t="str">
        <f t="shared" si="43"/>
        <v/>
      </c>
      <c r="X556" s="8"/>
      <c r="Y556" s="8"/>
      <c r="Z556" s="8"/>
      <c r="AA556" s="131"/>
      <c r="AB556" s="105"/>
      <c r="AC556" s="105"/>
      <c r="AD556" s="167" t="str">
        <f t="shared" si="45"/>
        <v/>
      </c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  <c r="IE556" s="11"/>
      <c r="IF556" s="11"/>
      <c r="IG556" s="11"/>
      <c r="IH556" s="11"/>
      <c r="II556" s="11"/>
      <c r="IJ556" s="11"/>
      <c r="IK556" s="11"/>
      <c r="IL556" s="11"/>
      <c r="IM556" s="11"/>
      <c r="IN556" s="11"/>
      <c r="IO556" s="11"/>
      <c r="IP556" s="11"/>
      <c r="IQ556" s="11"/>
      <c r="IR556" s="11"/>
      <c r="IS556" s="11"/>
      <c r="IT556" s="11"/>
      <c r="IU556" s="11"/>
      <c r="IV556" s="11"/>
      <c r="IW556" s="11"/>
      <c r="IX556" s="11"/>
      <c r="IY556" s="11"/>
      <c r="IZ556" s="11"/>
      <c r="JA556" s="11"/>
      <c r="JB556" s="11"/>
      <c r="JC556" s="11"/>
      <c r="JD556" s="11"/>
      <c r="JE556" s="11"/>
      <c r="JF556" s="11"/>
      <c r="JG556" s="11"/>
      <c r="JH556" s="11"/>
      <c r="JI556" s="11"/>
      <c r="JJ556" s="11"/>
      <c r="JK556" s="11"/>
      <c r="JL556" s="11"/>
      <c r="JM556" s="11"/>
      <c r="JN556" s="11"/>
      <c r="JO556" s="11"/>
      <c r="JP556" s="11"/>
      <c r="JQ556" s="11"/>
      <c r="JR556" s="11"/>
      <c r="JS556" s="11"/>
      <c r="JT556" s="11"/>
      <c r="JU556" s="11"/>
      <c r="JV556" s="11"/>
      <c r="JW556" s="11"/>
      <c r="JX556" s="11"/>
      <c r="JY556" s="11"/>
      <c r="JZ556" s="11"/>
      <c r="KA556" s="11"/>
      <c r="KB556" s="11"/>
      <c r="KC556" s="11"/>
      <c r="KD556" s="11"/>
      <c r="KE556" s="11"/>
      <c r="KF556" s="11"/>
      <c r="KG556" s="11"/>
      <c r="KH556" s="11"/>
      <c r="KI556" s="11"/>
      <c r="KJ556" s="11"/>
      <c r="KK556" s="11"/>
      <c r="KL556" s="11"/>
      <c r="KM556" s="11"/>
      <c r="KN556" s="11"/>
      <c r="KO556" s="11"/>
      <c r="KP556" s="11"/>
      <c r="KQ556" s="11"/>
      <c r="KR556" s="11"/>
      <c r="KS556" s="11"/>
      <c r="KT556" s="11"/>
      <c r="KU556" s="11"/>
    </row>
    <row r="557" spans="1:307" ht="44.25" customHeight="1" x14ac:dyDescent="0.2">
      <c r="A557" s="160"/>
      <c r="B557" s="161"/>
      <c r="C557" s="162"/>
      <c r="D557" s="163"/>
      <c r="E557" s="201"/>
      <c r="F557" s="202"/>
      <c r="G557" s="164" t="str">
        <f t="shared" si="44"/>
        <v/>
      </c>
      <c r="H557" s="203"/>
      <c r="I557" s="204"/>
      <c r="J557" s="208"/>
      <c r="K557" s="206"/>
      <c r="L557" s="207"/>
      <c r="M557" s="165" t="str">
        <f t="shared" si="41"/>
        <v/>
      </c>
      <c r="N557" s="165" t="str">
        <f t="shared" si="42"/>
        <v/>
      </c>
      <c r="O557" s="210"/>
      <c r="P557" s="243"/>
      <c r="Q557" s="211"/>
      <c r="R557" s="212"/>
      <c r="S557" s="212"/>
      <c r="T557" s="212"/>
      <c r="U557" s="166"/>
      <c r="V557" s="17"/>
      <c r="W557" s="17" t="str">
        <f t="shared" si="43"/>
        <v/>
      </c>
      <c r="X557" s="8"/>
      <c r="Y557" s="8"/>
      <c r="Z557" s="8"/>
      <c r="AA557" s="131"/>
      <c r="AB557" s="105"/>
      <c r="AC557" s="105"/>
      <c r="AD557" s="167" t="str">
        <f t="shared" si="45"/>
        <v/>
      </c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  <c r="IE557" s="11"/>
      <c r="IF557" s="11"/>
      <c r="IG557" s="11"/>
      <c r="IH557" s="11"/>
      <c r="II557" s="11"/>
      <c r="IJ557" s="11"/>
      <c r="IK557" s="11"/>
      <c r="IL557" s="11"/>
      <c r="IM557" s="11"/>
      <c r="IN557" s="11"/>
      <c r="IO557" s="11"/>
      <c r="IP557" s="11"/>
      <c r="IQ557" s="11"/>
      <c r="IR557" s="11"/>
      <c r="IS557" s="11"/>
      <c r="IT557" s="11"/>
      <c r="IU557" s="11"/>
      <c r="IV557" s="11"/>
      <c r="IW557" s="11"/>
      <c r="IX557" s="11"/>
      <c r="IY557" s="11"/>
      <c r="IZ557" s="11"/>
      <c r="JA557" s="11"/>
      <c r="JB557" s="11"/>
      <c r="JC557" s="11"/>
      <c r="JD557" s="11"/>
      <c r="JE557" s="11"/>
      <c r="JF557" s="11"/>
      <c r="JG557" s="11"/>
      <c r="JH557" s="11"/>
      <c r="JI557" s="11"/>
      <c r="JJ557" s="11"/>
      <c r="JK557" s="11"/>
      <c r="JL557" s="11"/>
      <c r="JM557" s="11"/>
      <c r="JN557" s="11"/>
      <c r="JO557" s="11"/>
      <c r="JP557" s="11"/>
      <c r="JQ557" s="11"/>
      <c r="JR557" s="11"/>
      <c r="JS557" s="11"/>
      <c r="JT557" s="11"/>
      <c r="JU557" s="11"/>
      <c r="JV557" s="11"/>
      <c r="JW557" s="11"/>
      <c r="JX557" s="11"/>
      <c r="JY557" s="11"/>
      <c r="JZ557" s="11"/>
      <c r="KA557" s="11"/>
      <c r="KB557" s="11"/>
      <c r="KC557" s="11"/>
      <c r="KD557" s="11"/>
      <c r="KE557" s="11"/>
      <c r="KF557" s="11"/>
      <c r="KG557" s="11"/>
      <c r="KH557" s="11"/>
      <c r="KI557" s="11"/>
      <c r="KJ557" s="11"/>
      <c r="KK557" s="11"/>
      <c r="KL557" s="11"/>
      <c r="KM557" s="11"/>
      <c r="KN557" s="11"/>
      <c r="KO557" s="11"/>
      <c r="KP557" s="11"/>
      <c r="KQ557" s="11"/>
      <c r="KR557" s="11"/>
      <c r="KS557" s="11"/>
      <c r="KT557" s="11"/>
      <c r="KU557" s="11"/>
    </row>
    <row r="558" spans="1:307" ht="44.25" customHeight="1" x14ac:dyDescent="0.2">
      <c r="A558" s="160"/>
      <c r="B558" s="161"/>
      <c r="C558" s="162"/>
      <c r="D558" s="163"/>
      <c r="E558" s="201"/>
      <c r="F558" s="202"/>
      <c r="G558" s="164" t="str">
        <f t="shared" si="44"/>
        <v/>
      </c>
      <c r="H558" s="203"/>
      <c r="I558" s="204"/>
      <c r="J558" s="208"/>
      <c r="K558" s="206"/>
      <c r="L558" s="207"/>
      <c r="M558" s="165" t="str">
        <f t="shared" si="41"/>
        <v/>
      </c>
      <c r="N558" s="165" t="str">
        <f t="shared" si="42"/>
        <v/>
      </c>
      <c r="O558" s="210"/>
      <c r="P558" s="243"/>
      <c r="Q558" s="211"/>
      <c r="R558" s="212"/>
      <c r="S558" s="212"/>
      <c r="T558" s="212"/>
      <c r="U558" s="166"/>
      <c r="V558" s="17"/>
      <c r="W558" s="17" t="str">
        <f t="shared" si="43"/>
        <v/>
      </c>
      <c r="X558" s="8"/>
      <c r="Y558" s="8"/>
      <c r="Z558" s="8"/>
      <c r="AA558" s="131"/>
      <c r="AB558" s="105"/>
      <c r="AC558" s="105"/>
      <c r="AD558" s="167" t="str">
        <f t="shared" si="45"/>
        <v/>
      </c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  <c r="IE558" s="11"/>
      <c r="IF558" s="11"/>
      <c r="IG558" s="11"/>
      <c r="IH558" s="11"/>
      <c r="II558" s="11"/>
      <c r="IJ558" s="11"/>
      <c r="IK558" s="11"/>
      <c r="IL558" s="11"/>
      <c r="IM558" s="11"/>
      <c r="IN558" s="11"/>
      <c r="IO558" s="11"/>
      <c r="IP558" s="11"/>
      <c r="IQ558" s="11"/>
      <c r="IR558" s="11"/>
      <c r="IS558" s="11"/>
      <c r="IT558" s="11"/>
      <c r="IU558" s="11"/>
      <c r="IV558" s="11"/>
      <c r="IW558" s="11"/>
      <c r="IX558" s="11"/>
      <c r="IY558" s="11"/>
      <c r="IZ558" s="11"/>
      <c r="JA558" s="11"/>
      <c r="JB558" s="11"/>
      <c r="JC558" s="11"/>
      <c r="JD558" s="11"/>
      <c r="JE558" s="11"/>
      <c r="JF558" s="11"/>
      <c r="JG558" s="11"/>
      <c r="JH558" s="11"/>
      <c r="JI558" s="11"/>
      <c r="JJ558" s="11"/>
      <c r="JK558" s="11"/>
      <c r="JL558" s="11"/>
      <c r="JM558" s="11"/>
      <c r="JN558" s="11"/>
      <c r="JO558" s="11"/>
      <c r="JP558" s="11"/>
      <c r="JQ558" s="11"/>
      <c r="JR558" s="11"/>
      <c r="JS558" s="11"/>
      <c r="JT558" s="11"/>
      <c r="JU558" s="11"/>
      <c r="JV558" s="11"/>
      <c r="JW558" s="11"/>
      <c r="JX558" s="11"/>
      <c r="JY558" s="11"/>
      <c r="JZ558" s="11"/>
      <c r="KA558" s="11"/>
      <c r="KB558" s="11"/>
      <c r="KC558" s="11"/>
      <c r="KD558" s="11"/>
      <c r="KE558" s="11"/>
      <c r="KF558" s="11"/>
      <c r="KG558" s="11"/>
      <c r="KH558" s="11"/>
      <c r="KI558" s="11"/>
      <c r="KJ558" s="11"/>
      <c r="KK558" s="11"/>
      <c r="KL558" s="11"/>
      <c r="KM558" s="11"/>
      <c r="KN558" s="11"/>
      <c r="KO558" s="11"/>
      <c r="KP558" s="11"/>
      <c r="KQ558" s="11"/>
      <c r="KR558" s="11"/>
      <c r="KS558" s="11"/>
      <c r="KT558" s="11"/>
      <c r="KU558" s="11"/>
    </row>
    <row r="559" spans="1:307" ht="44.25" customHeight="1" x14ac:dyDescent="0.2">
      <c r="A559" s="160"/>
      <c r="B559" s="161"/>
      <c r="C559" s="162"/>
      <c r="D559" s="163"/>
      <c r="E559" s="201"/>
      <c r="F559" s="202"/>
      <c r="G559" s="164" t="str">
        <f t="shared" si="44"/>
        <v/>
      </c>
      <c r="H559" s="203"/>
      <c r="I559" s="204"/>
      <c r="J559" s="208"/>
      <c r="K559" s="206"/>
      <c r="L559" s="207"/>
      <c r="M559" s="165" t="str">
        <f t="shared" si="41"/>
        <v/>
      </c>
      <c r="N559" s="165" t="str">
        <f t="shared" si="42"/>
        <v/>
      </c>
      <c r="O559" s="210"/>
      <c r="P559" s="243"/>
      <c r="Q559" s="211"/>
      <c r="R559" s="212"/>
      <c r="S559" s="212"/>
      <c r="T559" s="212"/>
      <c r="U559" s="166"/>
      <c r="V559" s="17"/>
      <c r="W559" s="17" t="str">
        <f t="shared" si="43"/>
        <v/>
      </c>
      <c r="X559" s="8"/>
      <c r="Y559" s="8"/>
      <c r="Z559" s="8"/>
      <c r="AA559" s="131"/>
      <c r="AB559" s="105"/>
      <c r="AC559" s="105"/>
      <c r="AD559" s="167" t="str">
        <f t="shared" si="45"/>
        <v/>
      </c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  <c r="IE559" s="11"/>
      <c r="IF559" s="11"/>
      <c r="IG559" s="11"/>
      <c r="IH559" s="11"/>
      <c r="II559" s="11"/>
      <c r="IJ559" s="11"/>
      <c r="IK559" s="11"/>
      <c r="IL559" s="11"/>
      <c r="IM559" s="11"/>
      <c r="IN559" s="11"/>
      <c r="IO559" s="11"/>
      <c r="IP559" s="11"/>
      <c r="IQ559" s="11"/>
      <c r="IR559" s="11"/>
      <c r="IS559" s="11"/>
      <c r="IT559" s="11"/>
      <c r="IU559" s="11"/>
      <c r="IV559" s="11"/>
      <c r="IW559" s="11"/>
      <c r="IX559" s="11"/>
      <c r="IY559" s="11"/>
      <c r="IZ559" s="11"/>
      <c r="JA559" s="11"/>
      <c r="JB559" s="11"/>
      <c r="JC559" s="11"/>
      <c r="JD559" s="11"/>
      <c r="JE559" s="11"/>
      <c r="JF559" s="11"/>
      <c r="JG559" s="11"/>
      <c r="JH559" s="11"/>
      <c r="JI559" s="11"/>
      <c r="JJ559" s="11"/>
      <c r="JK559" s="11"/>
      <c r="JL559" s="11"/>
      <c r="JM559" s="11"/>
      <c r="JN559" s="11"/>
      <c r="JO559" s="11"/>
      <c r="JP559" s="11"/>
      <c r="JQ559" s="11"/>
      <c r="JR559" s="11"/>
      <c r="JS559" s="11"/>
      <c r="JT559" s="11"/>
      <c r="JU559" s="11"/>
      <c r="JV559" s="11"/>
      <c r="JW559" s="11"/>
      <c r="JX559" s="11"/>
      <c r="JY559" s="11"/>
      <c r="JZ559" s="11"/>
      <c r="KA559" s="11"/>
      <c r="KB559" s="11"/>
      <c r="KC559" s="11"/>
      <c r="KD559" s="11"/>
      <c r="KE559" s="11"/>
      <c r="KF559" s="11"/>
      <c r="KG559" s="11"/>
      <c r="KH559" s="11"/>
      <c r="KI559" s="11"/>
      <c r="KJ559" s="11"/>
      <c r="KK559" s="11"/>
      <c r="KL559" s="11"/>
      <c r="KM559" s="11"/>
      <c r="KN559" s="11"/>
      <c r="KO559" s="11"/>
      <c r="KP559" s="11"/>
      <c r="KQ559" s="11"/>
      <c r="KR559" s="11"/>
      <c r="KS559" s="11"/>
      <c r="KT559" s="11"/>
      <c r="KU559" s="11"/>
    </row>
    <row r="560" spans="1:307" ht="44.25" customHeight="1" x14ac:dyDescent="0.2">
      <c r="A560" s="160"/>
      <c r="B560" s="161"/>
      <c r="C560" s="162"/>
      <c r="D560" s="163"/>
      <c r="E560" s="201"/>
      <c r="F560" s="202"/>
      <c r="G560" s="164" t="str">
        <f t="shared" si="44"/>
        <v/>
      </c>
      <c r="H560" s="203"/>
      <c r="I560" s="204"/>
      <c r="J560" s="208"/>
      <c r="K560" s="206"/>
      <c r="L560" s="207"/>
      <c r="M560" s="165" t="str">
        <f t="shared" si="41"/>
        <v/>
      </c>
      <c r="N560" s="165" t="str">
        <f t="shared" si="42"/>
        <v/>
      </c>
      <c r="O560" s="210"/>
      <c r="P560" s="243"/>
      <c r="Q560" s="211"/>
      <c r="R560" s="212"/>
      <c r="S560" s="212"/>
      <c r="T560" s="212"/>
      <c r="U560" s="166"/>
      <c r="V560" s="17"/>
      <c r="W560" s="17" t="str">
        <f t="shared" si="43"/>
        <v/>
      </c>
      <c r="X560" s="8"/>
      <c r="Y560" s="8"/>
      <c r="Z560" s="8"/>
      <c r="AA560" s="131"/>
      <c r="AB560" s="105"/>
      <c r="AC560" s="105"/>
      <c r="AD560" s="167" t="str">
        <f t="shared" si="45"/>
        <v/>
      </c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  <c r="IE560" s="11"/>
      <c r="IF560" s="11"/>
      <c r="IG560" s="11"/>
      <c r="IH560" s="11"/>
      <c r="II560" s="11"/>
      <c r="IJ560" s="11"/>
      <c r="IK560" s="11"/>
      <c r="IL560" s="11"/>
      <c r="IM560" s="11"/>
      <c r="IN560" s="11"/>
      <c r="IO560" s="11"/>
      <c r="IP560" s="11"/>
      <c r="IQ560" s="11"/>
      <c r="IR560" s="11"/>
      <c r="IS560" s="11"/>
      <c r="IT560" s="11"/>
      <c r="IU560" s="11"/>
      <c r="IV560" s="11"/>
      <c r="IW560" s="11"/>
      <c r="IX560" s="11"/>
      <c r="IY560" s="11"/>
      <c r="IZ560" s="11"/>
      <c r="JA560" s="11"/>
      <c r="JB560" s="11"/>
      <c r="JC560" s="11"/>
      <c r="JD560" s="11"/>
      <c r="JE560" s="11"/>
      <c r="JF560" s="11"/>
      <c r="JG560" s="11"/>
      <c r="JH560" s="11"/>
      <c r="JI560" s="11"/>
      <c r="JJ560" s="11"/>
      <c r="JK560" s="11"/>
      <c r="JL560" s="11"/>
      <c r="JM560" s="11"/>
      <c r="JN560" s="11"/>
      <c r="JO560" s="11"/>
      <c r="JP560" s="11"/>
      <c r="JQ560" s="11"/>
      <c r="JR560" s="11"/>
      <c r="JS560" s="11"/>
      <c r="JT560" s="11"/>
      <c r="JU560" s="11"/>
      <c r="JV560" s="11"/>
      <c r="JW560" s="11"/>
      <c r="JX560" s="11"/>
      <c r="JY560" s="11"/>
      <c r="JZ560" s="11"/>
      <c r="KA560" s="11"/>
      <c r="KB560" s="11"/>
      <c r="KC560" s="11"/>
      <c r="KD560" s="11"/>
      <c r="KE560" s="11"/>
      <c r="KF560" s="11"/>
      <c r="KG560" s="11"/>
      <c r="KH560" s="11"/>
      <c r="KI560" s="11"/>
      <c r="KJ560" s="11"/>
      <c r="KK560" s="11"/>
      <c r="KL560" s="11"/>
      <c r="KM560" s="11"/>
      <c r="KN560" s="11"/>
      <c r="KO560" s="11"/>
      <c r="KP560" s="11"/>
      <c r="KQ560" s="11"/>
      <c r="KR560" s="11"/>
      <c r="KS560" s="11"/>
      <c r="KT560" s="11"/>
      <c r="KU560" s="11"/>
    </row>
    <row r="561" spans="1:307" ht="44.25" customHeight="1" x14ac:dyDescent="0.2">
      <c r="A561" s="160"/>
      <c r="B561" s="161"/>
      <c r="C561" s="162"/>
      <c r="D561" s="163"/>
      <c r="E561" s="201"/>
      <c r="F561" s="202"/>
      <c r="G561" s="164" t="str">
        <f t="shared" si="44"/>
        <v/>
      </c>
      <c r="H561" s="203"/>
      <c r="I561" s="204"/>
      <c r="J561" s="208"/>
      <c r="K561" s="206"/>
      <c r="L561" s="207"/>
      <c r="M561" s="165" t="str">
        <f t="shared" si="41"/>
        <v/>
      </c>
      <c r="N561" s="165" t="str">
        <f t="shared" si="42"/>
        <v/>
      </c>
      <c r="O561" s="210"/>
      <c r="P561" s="243"/>
      <c r="Q561" s="211"/>
      <c r="R561" s="212"/>
      <c r="S561" s="212"/>
      <c r="T561" s="212"/>
      <c r="U561" s="166"/>
      <c r="V561" s="17"/>
      <c r="W561" s="17" t="str">
        <f t="shared" si="43"/>
        <v/>
      </c>
      <c r="X561" s="8"/>
      <c r="Y561" s="8"/>
      <c r="Z561" s="8"/>
      <c r="AA561" s="131"/>
      <c r="AB561" s="105"/>
      <c r="AC561" s="105"/>
      <c r="AD561" s="167" t="str">
        <f t="shared" si="45"/>
        <v/>
      </c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E561" s="11"/>
      <c r="CF561" s="11"/>
      <c r="CG561" s="11"/>
      <c r="CH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  <c r="DL561" s="11"/>
      <c r="DM561" s="11"/>
      <c r="DN561" s="11"/>
      <c r="DO561" s="11"/>
      <c r="DP561" s="11"/>
      <c r="DQ561" s="11"/>
      <c r="DR561" s="11"/>
      <c r="DS561" s="11"/>
      <c r="DT561" s="11"/>
      <c r="DU561" s="11"/>
      <c r="DV561" s="11"/>
      <c r="DW561" s="11"/>
      <c r="DX561" s="11"/>
      <c r="DY561" s="11"/>
      <c r="DZ561" s="11"/>
      <c r="EA561" s="11"/>
      <c r="EB561" s="11"/>
      <c r="EC561" s="11"/>
      <c r="ED561" s="11"/>
      <c r="EE561" s="11"/>
      <c r="EF561" s="11"/>
      <c r="EG561" s="11"/>
      <c r="EH561" s="11"/>
      <c r="EI561" s="11"/>
      <c r="EJ561" s="11"/>
      <c r="EK561" s="11"/>
      <c r="EL561" s="11"/>
      <c r="EM561" s="11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1"/>
      <c r="FF561" s="11"/>
      <c r="FG561" s="11"/>
      <c r="FH561" s="11"/>
      <c r="FI561" s="11"/>
      <c r="FJ561" s="11"/>
      <c r="FK561" s="11"/>
      <c r="FL561" s="11"/>
      <c r="FM561" s="11"/>
      <c r="FN561" s="11"/>
      <c r="FO561" s="11"/>
      <c r="FP561" s="11"/>
      <c r="FQ561" s="11"/>
      <c r="FR561" s="11"/>
      <c r="FS561" s="11"/>
      <c r="FT561" s="11"/>
      <c r="FU561" s="11"/>
      <c r="FV561" s="11"/>
      <c r="FW561" s="11"/>
      <c r="FX561" s="11"/>
      <c r="FY561" s="11"/>
      <c r="FZ561" s="11"/>
      <c r="GA561" s="11"/>
      <c r="GB561" s="11"/>
      <c r="GC561" s="11"/>
      <c r="GD561" s="11"/>
      <c r="GE561" s="11"/>
      <c r="GF561" s="11"/>
      <c r="GG561" s="11"/>
      <c r="GH561" s="11"/>
      <c r="GI561" s="11"/>
      <c r="GJ561" s="11"/>
      <c r="GK561" s="11"/>
      <c r="GL561" s="11"/>
      <c r="GM561" s="11"/>
      <c r="GN561" s="11"/>
      <c r="GO561" s="11"/>
      <c r="GP561" s="11"/>
      <c r="GQ561" s="11"/>
      <c r="GR561" s="11"/>
      <c r="GS561" s="11"/>
      <c r="GT561" s="11"/>
      <c r="GU561" s="11"/>
      <c r="GV561" s="11"/>
      <c r="GW561" s="11"/>
      <c r="GX561" s="11"/>
      <c r="GY561" s="11"/>
      <c r="GZ561" s="11"/>
      <c r="HA561" s="11"/>
      <c r="HB561" s="11"/>
      <c r="HC561" s="11"/>
      <c r="HD561" s="11"/>
      <c r="HE561" s="11"/>
      <c r="HF561" s="11"/>
      <c r="HG561" s="11"/>
      <c r="HH561" s="11"/>
      <c r="HI561" s="11"/>
      <c r="HJ561" s="11"/>
      <c r="HK561" s="11"/>
      <c r="HL561" s="11"/>
      <c r="HM561" s="11"/>
      <c r="HN561" s="11"/>
      <c r="HO561" s="11"/>
      <c r="HP561" s="11"/>
      <c r="HQ561" s="11"/>
      <c r="HR561" s="11"/>
      <c r="HS561" s="11"/>
      <c r="HT561" s="11"/>
      <c r="HU561" s="11"/>
      <c r="HV561" s="11"/>
      <c r="HW561" s="11"/>
      <c r="HX561" s="11"/>
      <c r="HY561" s="11"/>
      <c r="HZ561" s="11"/>
      <c r="IA561" s="11"/>
      <c r="IB561" s="11"/>
      <c r="IC561" s="11"/>
      <c r="ID561" s="11"/>
      <c r="IE561" s="11"/>
      <c r="IF561" s="11"/>
      <c r="IG561" s="11"/>
      <c r="IH561" s="11"/>
      <c r="II561" s="11"/>
      <c r="IJ561" s="11"/>
      <c r="IK561" s="11"/>
      <c r="IL561" s="11"/>
      <c r="IM561" s="11"/>
      <c r="IN561" s="11"/>
      <c r="IO561" s="11"/>
      <c r="IP561" s="11"/>
      <c r="IQ561" s="11"/>
      <c r="IR561" s="11"/>
      <c r="IS561" s="11"/>
      <c r="IT561" s="11"/>
      <c r="IU561" s="11"/>
      <c r="IV561" s="11"/>
      <c r="IW561" s="11"/>
      <c r="IX561" s="11"/>
      <c r="IY561" s="11"/>
      <c r="IZ561" s="11"/>
      <c r="JA561" s="11"/>
      <c r="JB561" s="11"/>
      <c r="JC561" s="11"/>
      <c r="JD561" s="11"/>
      <c r="JE561" s="11"/>
      <c r="JF561" s="11"/>
      <c r="JG561" s="11"/>
      <c r="JH561" s="11"/>
      <c r="JI561" s="11"/>
      <c r="JJ561" s="11"/>
      <c r="JK561" s="11"/>
      <c r="JL561" s="11"/>
      <c r="JM561" s="11"/>
      <c r="JN561" s="11"/>
      <c r="JO561" s="11"/>
      <c r="JP561" s="11"/>
      <c r="JQ561" s="11"/>
      <c r="JR561" s="11"/>
      <c r="JS561" s="11"/>
      <c r="JT561" s="11"/>
      <c r="JU561" s="11"/>
      <c r="JV561" s="11"/>
      <c r="JW561" s="11"/>
      <c r="JX561" s="11"/>
      <c r="JY561" s="11"/>
      <c r="JZ561" s="11"/>
      <c r="KA561" s="11"/>
      <c r="KB561" s="11"/>
      <c r="KC561" s="11"/>
      <c r="KD561" s="11"/>
      <c r="KE561" s="11"/>
      <c r="KF561" s="11"/>
      <c r="KG561" s="11"/>
      <c r="KH561" s="11"/>
      <c r="KI561" s="11"/>
      <c r="KJ561" s="11"/>
      <c r="KK561" s="11"/>
      <c r="KL561" s="11"/>
      <c r="KM561" s="11"/>
      <c r="KN561" s="11"/>
      <c r="KO561" s="11"/>
      <c r="KP561" s="11"/>
      <c r="KQ561" s="11"/>
      <c r="KR561" s="11"/>
      <c r="KS561" s="11"/>
      <c r="KT561" s="11"/>
      <c r="KU561" s="11"/>
    </row>
    <row r="562" spans="1:307" ht="44.25" customHeight="1" x14ac:dyDescent="0.2">
      <c r="A562" s="160"/>
      <c r="B562" s="161"/>
      <c r="C562" s="162"/>
      <c r="D562" s="163"/>
      <c r="E562" s="201"/>
      <c r="F562" s="202"/>
      <c r="G562" s="164" t="str">
        <f t="shared" si="44"/>
        <v/>
      </c>
      <c r="H562" s="203"/>
      <c r="I562" s="204"/>
      <c r="J562" s="208"/>
      <c r="K562" s="206"/>
      <c r="L562" s="207"/>
      <c r="M562" s="165" t="str">
        <f t="shared" si="41"/>
        <v/>
      </c>
      <c r="N562" s="165" t="str">
        <f t="shared" si="42"/>
        <v/>
      </c>
      <c r="O562" s="210"/>
      <c r="P562" s="243"/>
      <c r="Q562" s="211"/>
      <c r="R562" s="212"/>
      <c r="S562" s="212"/>
      <c r="T562" s="212"/>
      <c r="U562" s="166"/>
      <c r="V562" s="17"/>
      <c r="W562" s="17" t="str">
        <f t="shared" si="43"/>
        <v/>
      </c>
      <c r="X562" s="8"/>
      <c r="Y562" s="8"/>
      <c r="Z562" s="8"/>
      <c r="AA562" s="131"/>
      <c r="AB562" s="105"/>
      <c r="AC562" s="105"/>
      <c r="AD562" s="167" t="str">
        <f t="shared" si="45"/>
        <v/>
      </c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  <c r="IE562" s="11"/>
      <c r="IF562" s="11"/>
      <c r="IG562" s="11"/>
      <c r="IH562" s="11"/>
      <c r="II562" s="11"/>
      <c r="IJ562" s="11"/>
      <c r="IK562" s="11"/>
      <c r="IL562" s="11"/>
      <c r="IM562" s="11"/>
      <c r="IN562" s="11"/>
      <c r="IO562" s="11"/>
      <c r="IP562" s="11"/>
      <c r="IQ562" s="11"/>
      <c r="IR562" s="11"/>
      <c r="IS562" s="11"/>
      <c r="IT562" s="11"/>
      <c r="IU562" s="11"/>
      <c r="IV562" s="11"/>
      <c r="IW562" s="11"/>
      <c r="IX562" s="11"/>
      <c r="IY562" s="11"/>
      <c r="IZ562" s="11"/>
      <c r="JA562" s="11"/>
      <c r="JB562" s="11"/>
      <c r="JC562" s="11"/>
      <c r="JD562" s="11"/>
      <c r="JE562" s="11"/>
      <c r="JF562" s="11"/>
      <c r="JG562" s="11"/>
      <c r="JH562" s="11"/>
      <c r="JI562" s="11"/>
      <c r="JJ562" s="11"/>
      <c r="JK562" s="11"/>
      <c r="JL562" s="11"/>
      <c r="JM562" s="11"/>
      <c r="JN562" s="11"/>
      <c r="JO562" s="11"/>
      <c r="JP562" s="11"/>
      <c r="JQ562" s="11"/>
      <c r="JR562" s="11"/>
      <c r="JS562" s="11"/>
      <c r="JT562" s="11"/>
      <c r="JU562" s="11"/>
      <c r="JV562" s="11"/>
      <c r="JW562" s="11"/>
      <c r="JX562" s="11"/>
      <c r="JY562" s="11"/>
      <c r="JZ562" s="11"/>
      <c r="KA562" s="11"/>
      <c r="KB562" s="11"/>
      <c r="KC562" s="11"/>
      <c r="KD562" s="11"/>
      <c r="KE562" s="11"/>
      <c r="KF562" s="11"/>
      <c r="KG562" s="11"/>
      <c r="KH562" s="11"/>
      <c r="KI562" s="11"/>
      <c r="KJ562" s="11"/>
      <c r="KK562" s="11"/>
      <c r="KL562" s="11"/>
      <c r="KM562" s="11"/>
      <c r="KN562" s="11"/>
      <c r="KO562" s="11"/>
      <c r="KP562" s="11"/>
      <c r="KQ562" s="11"/>
      <c r="KR562" s="11"/>
      <c r="KS562" s="11"/>
      <c r="KT562" s="11"/>
      <c r="KU562" s="11"/>
    </row>
    <row r="563" spans="1:307" ht="44.25" customHeight="1" x14ac:dyDescent="0.2">
      <c r="A563" s="160"/>
      <c r="B563" s="161"/>
      <c r="C563" s="162"/>
      <c r="D563" s="163"/>
      <c r="E563" s="201"/>
      <c r="F563" s="202"/>
      <c r="G563" s="164" t="str">
        <f t="shared" si="44"/>
        <v/>
      </c>
      <c r="H563" s="203"/>
      <c r="I563" s="204"/>
      <c r="J563" s="208"/>
      <c r="K563" s="206"/>
      <c r="L563" s="207"/>
      <c r="M563" s="165" t="str">
        <f t="shared" si="41"/>
        <v/>
      </c>
      <c r="N563" s="165" t="str">
        <f t="shared" si="42"/>
        <v/>
      </c>
      <c r="O563" s="210"/>
      <c r="P563" s="243"/>
      <c r="Q563" s="211"/>
      <c r="R563" s="212"/>
      <c r="S563" s="212"/>
      <c r="T563" s="212"/>
      <c r="U563" s="166"/>
      <c r="V563" s="17"/>
      <c r="W563" s="17" t="str">
        <f t="shared" si="43"/>
        <v/>
      </c>
      <c r="X563" s="8"/>
      <c r="Y563" s="8"/>
      <c r="Z563" s="8"/>
      <c r="AA563" s="131"/>
      <c r="AB563" s="105"/>
      <c r="AC563" s="105"/>
      <c r="AD563" s="167" t="str">
        <f t="shared" si="45"/>
        <v/>
      </c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E563" s="11"/>
      <c r="CF563" s="11"/>
      <c r="CG563" s="11"/>
      <c r="CH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  <c r="DL563" s="11"/>
      <c r="DM563" s="11"/>
      <c r="DN563" s="11"/>
      <c r="DO563" s="11"/>
      <c r="DP563" s="11"/>
      <c r="DQ563" s="11"/>
      <c r="DR563" s="11"/>
      <c r="DS563" s="11"/>
      <c r="DT563" s="11"/>
      <c r="DU563" s="11"/>
      <c r="DV563" s="11"/>
      <c r="DW563" s="11"/>
      <c r="DX563" s="11"/>
      <c r="DY563" s="11"/>
      <c r="DZ563" s="11"/>
      <c r="EA563" s="11"/>
      <c r="EB563" s="11"/>
      <c r="EC563" s="11"/>
      <c r="ED563" s="11"/>
      <c r="EE563" s="11"/>
      <c r="EF563" s="11"/>
      <c r="EG563" s="11"/>
      <c r="EH563" s="11"/>
      <c r="EI563" s="11"/>
      <c r="EJ563" s="11"/>
      <c r="EK563" s="11"/>
      <c r="EL563" s="11"/>
      <c r="EM563" s="11"/>
      <c r="EN563" s="11"/>
      <c r="EO563" s="11"/>
      <c r="EP563" s="11"/>
      <c r="EQ563" s="11"/>
      <c r="ER563" s="11"/>
      <c r="ES563" s="11"/>
      <c r="ET563" s="11"/>
      <c r="EU563" s="11"/>
      <c r="EV563" s="11"/>
      <c r="EW563" s="11"/>
      <c r="EX563" s="11"/>
      <c r="EY563" s="11"/>
      <c r="EZ563" s="11"/>
      <c r="FA563" s="11"/>
      <c r="FB563" s="11"/>
      <c r="FC563" s="11"/>
      <c r="FD563" s="11"/>
      <c r="FE563" s="11"/>
      <c r="FF563" s="11"/>
      <c r="FG563" s="11"/>
      <c r="FH563" s="11"/>
      <c r="FI563" s="11"/>
      <c r="FJ563" s="11"/>
      <c r="FK563" s="11"/>
      <c r="FL563" s="11"/>
      <c r="FM563" s="11"/>
      <c r="FN563" s="11"/>
      <c r="FO563" s="11"/>
      <c r="FP563" s="11"/>
      <c r="FQ563" s="11"/>
      <c r="FR563" s="11"/>
      <c r="FS563" s="11"/>
      <c r="FT563" s="11"/>
      <c r="FU563" s="11"/>
      <c r="FV563" s="11"/>
      <c r="FW563" s="11"/>
      <c r="FX563" s="11"/>
      <c r="FY563" s="11"/>
      <c r="FZ563" s="11"/>
      <c r="GA563" s="11"/>
      <c r="GB563" s="11"/>
      <c r="GC563" s="11"/>
      <c r="GD563" s="11"/>
      <c r="GE563" s="11"/>
      <c r="GF563" s="11"/>
      <c r="GG563" s="11"/>
      <c r="GH563" s="11"/>
      <c r="GI563" s="11"/>
      <c r="GJ563" s="11"/>
      <c r="GK563" s="11"/>
      <c r="GL563" s="11"/>
      <c r="GM563" s="11"/>
      <c r="GN563" s="11"/>
      <c r="GO563" s="11"/>
      <c r="GP563" s="11"/>
      <c r="GQ563" s="11"/>
      <c r="GR563" s="11"/>
      <c r="GS563" s="11"/>
      <c r="GT563" s="11"/>
      <c r="GU563" s="11"/>
      <c r="GV563" s="11"/>
      <c r="GW563" s="11"/>
      <c r="GX563" s="11"/>
      <c r="GY563" s="11"/>
      <c r="GZ563" s="11"/>
      <c r="HA563" s="11"/>
      <c r="HB563" s="11"/>
      <c r="HC563" s="11"/>
      <c r="HD563" s="11"/>
      <c r="HE563" s="11"/>
      <c r="HF563" s="11"/>
      <c r="HG563" s="11"/>
      <c r="HH563" s="11"/>
      <c r="HI563" s="11"/>
      <c r="HJ563" s="11"/>
      <c r="HK563" s="11"/>
      <c r="HL563" s="11"/>
      <c r="HM563" s="11"/>
      <c r="HN563" s="11"/>
      <c r="HO563" s="11"/>
      <c r="HP563" s="11"/>
      <c r="HQ563" s="11"/>
      <c r="HR563" s="11"/>
      <c r="HS563" s="11"/>
      <c r="HT563" s="11"/>
      <c r="HU563" s="11"/>
      <c r="HV563" s="11"/>
      <c r="HW563" s="11"/>
      <c r="HX563" s="11"/>
      <c r="HY563" s="11"/>
      <c r="HZ563" s="11"/>
      <c r="IA563" s="11"/>
      <c r="IB563" s="11"/>
      <c r="IC563" s="11"/>
      <c r="ID563" s="11"/>
      <c r="IE563" s="11"/>
      <c r="IF563" s="11"/>
      <c r="IG563" s="11"/>
      <c r="IH563" s="11"/>
      <c r="II563" s="11"/>
      <c r="IJ563" s="11"/>
      <c r="IK563" s="11"/>
      <c r="IL563" s="11"/>
      <c r="IM563" s="11"/>
      <c r="IN563" s="11"/>
      <c r="IO563" s="11"/>
      <c r="IP563" s="11"/>
      <c r="IQ563" s="11"/>
      <c r="IR563" s="11"/>
      <c r="IS563" s="11"/>
      <c r="IT563" s="11"/>
      <c r="IU563" s="11"/>
      <c r="IV563" s="11"/>
      <c r="IW563" s="11"/>
      <c r="IX563" s="11"/>
      <c r="IY563" s="11"/>
      <c r="IZ563" s="11"/>
      <c r="JA563" s="11"/>
      <c r="JB563" s="11"/>
      <c r="JC563" s="11"/>
      <c r="JD563" s="11"/>
      <c r="JE563" s="11"/>
      <c r="JF563" s="11"/>
      <c r="JG563" s="11"/>
      <c r="JH563" s="11"/>
      <c r="JI563" s="11"/>
      <c r="JJ563" s="11"/>
      <c r="JK563" s="11"/>
      <c r="JL563" s="11"/>
      <c r="JM563" s="11"/>
      <c r="JN563" s="11"/>
      <c r="JO563" s="11"/>
      <c r="JP563" s="11"/>
      <c r="JQ563" s="11"/>
      <c r="JR563" s="11"/>
      <c r="JS563" s="11"/>
      <c r="JT563" s="11"/>
      <c r="JU563" s="11"/>
      <c r="JV563" s="11"/>
      <c r="JW563" s="11"/>
      <c r="JX563" s="11"/>
      <c r="JY563" s="11"/>
      <c r="JZ563" s="11"/>
      <c r="KA563" s="11"/>
      <c r="KB563" s="11"/>
      <c r="KC563" s="11"/>
      <c r="KD563" s="11"/>
      <c r="KE563" s="11"/>
      <c r="KF563" s="11"/>
      <c r="KG563" s="11"/>
      <c r="KH563" s="11"/>
      <c r="KI563" s="11"/>
      <c r="KJ563" s="11"/>
      <c r="KK563" s="11"/>
      <c r="KL563" s="11"/>
      <c r="KM563" s="11"/>
      <c r="KN563" s="11"/>
      <c r="KO563" s="11"/>
      <c r="KP563" s="11"/>
      <c r="KQ563" s="11"/>
      <c r="KR563" s="11"/>
      <c r="KS563" s="11"/>
      <c r="KT563" s="11"/>
      <c r="KU563" s="11"/>
    </row>
    <row r="564" spans="1:307" ht="44.25" customHeight="1" x14ac:dyDescent="0.2">
      <c r="A564" s="160"/>
      <c r="B564" s="161"/>
      <c r="C564" s="162"/>
      <c r="D564" s="163"/>
      <c r="E564" s="201"/>
      <c r="F564" s="202"/>
      <c r="G564" s="164" t="str">
        <f t="shared" si="44"/>
        <v/>
      </c>
      <c r="H564" s="203"/>
      <c r="I564" s="204"/>
      <c r="J564" s="208"/>
      <c r="K564" s="206"/>
      <c r="L564" s="207"/>
      <c r="M564" s="165" t="str">
        <f t="shared" si="41"/>
        <v/>
      </c>
      <c r="N564" s="165" t="str">
        <f t="shared" si="42"/>
        <v/>
      </c>
      <c r="O564" s="210"/>
      <c r="P564" s="243"/>
      <c r="Q564" s="211"/>
      <c r="R564" s="212"/>
      <c r="S564" s="212"/>
      <c r="T564" s="212"/>
      <c r="U564" s="166"/>
      <c r="V564" s="17"/>
      <c r="W564" s="17" t="str">
        <f t="shared" si="43"/>
        <v/>
      </c>
      <c r="X564" s="8"/>
      <c r="Y564" s="8"/>
      <c r="Z564" s="8"/>
      <c r="AA564" s="131"/>
      <c r="AB564" s="105"/>
      <c r="AC564" s="105"/>
      <c r="AD564" s="167" t="str">
        <f t="shared" si="45"/>
        <v/>
      </c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E564" s="11"/>
      <c r="CF564" s="11"/>
      <c r="CG564" s="11"/>
      <c r="CH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  <c r="DL564" s="11"/>
      <c r="DM564" s="11"/>
      <c r="DN564" s="11"/>
      <c r="DO564" s="11"/>
      <c r="DP564" s="11"/>
      <c r="DQ564" s="11"/>
      <c r="DR564" s="11"/>
      <c r="DS564" s="11"/>
      <c r="DT564" s="11"/>
      <c r="DU564" s="11"/>
      <c r="DV564" s="11"/>
      <c r="DW564" s="11"/>
      <c r="DX564" s="11"/>
      <c r="DY564" s="11"/>
      <c r="DZ564" s="11"/>
      <c r="EA564" s="11"/>
      <c r="EB564" s="11"/>
      <c r="EC564" s="11"/>
      <c r="ED564" s="11"/>
      <c r="EE564" s="11"/>
      <c r="EF564" s="11"/>
      <c r="EG564" s="11"/>
      <c r="EH564" s="11"/>
      <c r="EI564" s="11"/>
      <c r="EJ564" s="11"/>
      <c r="EK564" s="11"/>
      <c r="EL564" s="11"/>
      <c r="EM564" s="11"/>
      <c r="EN564" s="11"/>
      <c r="EO564" s="11"/>
      <c r="EP564" s="11"/>
      <c r="EQ564" s="11"/>
      <c r="ER564" s="11"/>
      <c r="ES564" s="11"/>
      <c r="ET564" s="11"/>
      <c r="EU564" s="11"/>
      <c r="EV564" s="11"/>
      <c r="EW564" s="11"/>
      <c r="EX564" s="11"/>
      <c r="EY564" s="11"/>
      <c r="EZ564" s="11"/>
      <c r="FA564" s="11"/>
      <c r="FB564" s="11"/>
      <c r="FC564" s="11"/>
      <c r="FD564" s="11"/>
      <c r="FE564" s="11"/>
      <c r="FF564" s="11"/>
      <c r="FG564" s="11"/>
      <c r="FH564" s="11"/>
      <c r="FI564" s="11"/>
      <c r="FJ564" s="11"/>
      <c r="FK564" s="11"/>
      <c r="FL564" s="11"/>
      <c r="FM564" s="11"/>
      <c r="FN564" s="11"/>
      <c r="FO564" s="11"/>
      <c r="FP564" s="11"/>
      <c r="FQ564" s="11"/>
      <c r="FR564" s="11"/>
      <c r="FS564" s="11"/>
      <c r="FT564" s="11"/>
      <c r="FU564" s="11"/>
      <c r="FV564" s="11"/>
      <c r="FW564" s="11"/>
      <c r="FX564" s="11"/>
      <c r="FY564" s="11"/>
      <c r="FZ564" s="11"/>
      <c r="GA564" s="11"/>
      <c r="GB564" s="11"/>
      <c r="GC564" s="11"/>
      <c r="GD564" s="11"/>
      <c r="GE564" s="11"/>
      <c r="GF564" s="11"/>
      <c r="GG564" s="11"/>
      <c r="GH564" s="11"/>
      <c r="GI564" s="11"/>
      <c r="GJ564" s="11"/>
      <c r="GK564" s="11"/>
      <c r="GL564" s="11"/>
      <c r="GM564" s="11"/>
      <c r="GN564" s="11"/>
      <c r="GO564" s="11"/>
      <c r="GP564" s="11"/>
      <c r="GQ564" s="11"/>
      <c r="GR564" s="11"/>
      <c r="GS564" s="11"/>
      <c r="GT564" s="11"/>
      <c r="GU564" s="11"/>
      <c r="GV564" s="11"/>
      <c r="GW564" s="11"/>
      <c r="GX564" s="11"/>
      <c r="GY564" s="11"/>
      <c r="GZ564" s="11"/>
      <c r="HA564" s="11"/>
      <c r="HB564" s="11"/>
      <c r="HC564" s="11"/>
      <c r="HD564" s="11"/>
      <c r="HE564" s="11"/>
      <c r="HF564" s="11"/>
      <c r="HG564" s="11"/>
      <c r="HH564" s="11"/>
      <c r="HI564" s="11"/>
      <c r="HJ564" s="11"/>
      <c r="HK564" s="11"/>
      <c r="HL564" s="11"/>
      <c r="HM564" s="11"/>
      <c r="HN564" s="11"/>
      <c r="HO564" s="11"/>
      <c r="HP564" s="11"/>
      <c r="HQ564" s="11"/>
      <c r="HR564" s="11"/>
      <c r="HS564" s="11"/>
      <c r="HT564" s="11"/>
      <c r="HU564" s="11"/>
      <c r="HV564" s="11"/>
      <c r="HW564" s="11"/>
      <c r="HX564" s="11"/>
      <c r="HY564" s="11"/>
      <c r="HZ564" s="11"/>
      <c r="IA564" s="11"/>
      <c r="IB564" s="11"/>
      <c r="IC564" s="11"/>
      <c r="ID564" s="11"/>
      <c r="IE564" s="11"/>
      <c r="IF564" s="11"/>
      <c r="IG564" s="11"/>
      <c r="IH564" s="11"/>
      <c r="II564" s="11"/>
      <c r="IJ564" s="11"/>
      <c r="IK564" s="11"/>
      <c r="IL564" s="11"/>
      <c r="IM564" s="11"/>
      <c r="IN564" s="11"/>
      <c r="IO564" s="11"/>
      <c r="IP564" s="11"/>
      <c r="IQ564" s="11"/>
      <c r="IR564" s="11"/>
      <c r="IS564" s="11"/>
      <c r="IT564" s="11"/>
      <c r="IU564" s="11"/>
      <c r="IV564" s="11"/>
      <c r="IW564" s="11"/>
      <c r="IX564" s="11"/>
      <c r="IY564" s="11"/>
      <c r="IZ564" s="11"/>
      <c r="JA564" s="11"/>
      <c r="JB564" s="11"/>
      <c r="JC564" s="11"/>
      <c r="JD564" s="11"/>
      <c r="JE564" s="11"/>
      <c r="JF564" s="11"/>
      <c r="JG564" s="11"/>
      <c r="JH564" s="11"/>
      <c r="JI564" s="11"/>
      <c r="JJ564" s="11"/>
      <c r="JK564" s="11"/>
      <c r="JL564" s="11"/>
      <c r="JM564" s="11"/>
      <c r="JN564" s="11"/>
      <c r="JO564" s="11"/>
      <c r="JP564" s="11"/>
      <c r="JQ564" s="11"/>
      <c r="JR564" s="11"/>
      <c r="JS564" s="11"/>
      <c r="JT564" s="11"/>
      <c r="JU564" s="11"/>
      <c r="JV564" s="11"/>
      <c r="JW564" s="11"/>
      <c r="JX564" s="11"/>
      <c r="JY564" s="11"/>
      <c r="JZ564" s="11"/>
      <c r="KA564" s="11"/>
      <c r="KB564" s="11"/>
      <c r="KC564" s="11"/>
      <c r="KD564" s="11"/>
      <c r="KE564" s="11"/>
      <c r="KF564" s="11"/>
      <c r="KG564" s="11"/>
      <c r="KH564" s="11"/>
      <c r="KI564" s="11"/>
      <c r="KJ564" s="11"/>
      <c r="KK564" s="11"/>
      <c r="KL564" s="11"/>
      <c r="KM564" s="11"/>
      <c r="KN564" s="11"/>
      <c r="KO564" s="11"/>
      <c r="KP564" s="11"/>
      <c r="KQ564" s="11"/>
      <c r="KR564" s="11"/>
      <c r="KS564" s="11"/>
      <c r="KT564" s="11"/>
      <c r="KU564" s="11"/>
    </row>
    <row r="565" spans="1:307" ht="44.25" customHeight="1" x14ac:dyDescent="0.2">
      <c r="A565" s="160"/>
      <c r="B565" s="161"/>
      <c r="C565" s="162"/>
      <c r="D565" s="163"/>
      <c r="E565" s="201"/>
      <c r="F565" s="202"/>
      <c r="G565" s="164" t="str">
        <f t="shared" si="44"/>
        <v/>
      </c>
      <c r="H565" s="203"/>
      <c r="I565" s="204"/>
      <c r="J565" s="208"/>
      <c r="K565" s="206"/>
      <c r="L565" s="207"/>
      <c r="M565" s="165" t="str">
        <f t="shared" si="41"/>
        <v/>
      </c>
      <c r="N565" s="165" t="str">
        <f t="shared" si="42"/>
        <v/>
      </c>
      <c r="O565" s="210"/>
      <c r="P565" s="243"/>
      <c r="Q565" s="211"/>
      <c r="R565" s="212"/>
      <c r="S565" s="212"/>
      <c r="T565" s="212"/>
      <c r="U565" s="166"/>
      <c r="V565" s="17"/>
      <c r="W565" s="17" t="str">
        <f t="shared" si="43"/>
        <v/>
      </c>
      <c r="X565" s="8"/>
      <c r="Y565" s="8"/>
      <c r="Z565" s="8"/>
      <c r="AA565" s="131"/>
      <c r="AB565" s="105"/>
      <c r="AC565" s="105"/>
      <c r="AD565" s="167" t="str">
        <f t="shared" si="45"/>
        <v/>
      </c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  <c r="EC565" s="11"/>
      <c r="ED565" s="11"/>
      <c r="EE565" s="11"/>
      <c r="EF565" s="11"/>
      <c r="EG565" s="11"/>
      <c r="EH565" s="11"/>
      <c r="EI565" s="11"/>
      <c r="EJ565" s="11"/>
      <c r="EK565" s="11"/>
      <c r="EL565" s="11"/>
      <c r="EM565" s="11"/>
      <c r="EN565" s="11"/>
      <c r="EO565" s="11"/>
      <c r="EP565" s="11"/>
      <c r="EQ565" s="11"/>
      <c r="ER565" s="11"/>
      <c r="ES565" s="11"/>
      <c r="ET565" s="11"/>
      <c r="EU565" s="11"/>
      <c r="EV565" s="11"/>
      <c r="EW565" s="11"/>
      <c r="EX565" s="11"/>
      <c r="EY565" s="11"/>
      <c r="EZ565" s="11"/>
      <c r="FA565" s="11"/>
      <c r="FB565" s="11"/>
      <c r="FC565" s="11"/>
      <c r="FD565" s="11"/>
      <c r="FE565" s="11"/>
      <c r="FF565" s="11"/>
      <c r="FG565" s="11"/>
      <c r="FH565" s="11"/>
      <c r="FI565" s="11"/>
      <c r="FJ565" s="11"/>
      <c r="FK565" s="11"/>
      <c r="FL565" s="11"/>
      <c r="FM565" s="11"/>
      <c r="FN565" s="11"/>
      <c r="FO565" s="11"/>
      <c r="FP565" s="11"/>
      <c r="FQ565" s="11"/>
      <c r="FR565" s="11"/>
      <c r="FS565" s="11"/>
      <c r="FT565" s="11"/>
      <c r="FU565" s="11"/>
      <c r="FV565" s="11"/>
      <c r="FW565" s="11"/>
      <c r="FX565" s="11"/>
      <c r="FY565" s="11"/>
      <c r="FZ565" s="11"/>
      <c r="GA565" s="11"/>
      <c r="GB565" s="11"/>
      <c r="GC565" s="11"/>
      <c r="GD565" s="11"/>
      <c r="GE565" s="11"/>
      <c r="GF565" s="11"/>
      <c r="GG565" s="11"/>
      <c r="GH565" s="11"/>
      <c r="GI565" s="11"/>
      <c r="GJ565" s="11"/>
      <c r="GK565" s="11"/>
      <c r="GL565" s="11"/>
      <c r="GM565" s="11"/>
      <c r="GN565" s="11"/>
      <c r="GO565" s="11"/>
      <c r="GP565" s="11"/>
      <c r="GQ565" s="11"/>
      <c r="GR565" s="11"/>
      <c r="GS565" s="11"/>
      <c r="GT565" s="11"/>
      <c r="GU565" s="11"/>
      <c r="GV565" s="11"/>
      <c r="GW565" s="11"/>
      <c r="GX565" s="11"/>
      <c r="GY565" s="11"/>
      <c r="GZ565" s="11"/>
      <c r="HA565" s="11"/>
      <c r="HB565" s="11"/>
      <c r="HC565" s="11"/>
      <c r="HD565" s="11"/>
      <c r="HE565" s="11"/>
      <c r="HF565" s="11"/>
      <c r="HG565" s="11"/>
      <c r="HH565" s="11"/>
      <c r="HI565" s="11"/>
      <c r="HJ565" s="11"/>
      <c r="HK565" s="11"/>
      <c r="HL565" s="11"/>
      <c r="HM565" s="11"/>
      <c r="HN565" s="11"/>
      <c r="HO565" s="11"/>
      <c r="HP565" s="11"/>
      <c r="HQ565" s="11"/>
      <c r="HR565" s="11"/>
      <c r="HS565" s="11"/>
      <c r="HT565" s="11"/>
      <c r="HU565" s="11"/>
      <c r="HV565" s="11"/>
      <c r="HW565" s="11"/>
      <c r="HX565" s="11"/>
      <c r="HY565" s="11"/>
      <c r="HZ565" s="11"/>
      <c r="IA565" s="11"/>
      <c r="IB565" s="11"/>
      <c r="IC565" s="11"/>
      <c r="ID565" s="11"/>
      <c r="IE565" s="11"/>
      <c r="IF565" s="11"/>
      <c r="IG565" s="11"/>
      <c r="IH565" s="11"/>
      <c r="II565" s="11"/>
      <c r="IJ565" s="11"/>
      <c r="IK565" s="11"/>
      <c r="IL565" s="11"/>
      <c r="IM565" s="11"/>
      <c r="IN565" s="11"/>
      <c r="IO565" s="11"/>
      <c r="IP565" s="11"/>
      <c r="IQ565" s="11"/>
      <c r="IR565" s="11"/>
      <c r="IS565" s="11"/>
      <c r="IT565" s="11"/>
      <c r="IU565" s="11"/>
      <c r="IV565" s="11"/>
      <c r="IW565" s="11"/>
      <c r="IX565" s="11"/>
      <c r="IY565" s="11"/>
      <c r="IZ565" s="11"/>
      <c r="JA565" s="11"/>
      <c r="JB565" s="11"/>
      <c r="JC565" s="11"/>
      <c r="JD565" s="11"/>
      <c r="JE565" s="11"/>
      <c r="JF565" s="11"/>
      <c r="JG565" s="11"/>
      <c r="JH565" s="11"/>
      <c r="JI565" s="11"/>
      <c r="JJ565" s="11"/>
      <c r="JK565" s="11"/>
      <c r="JL565" s="11"/>
      <c r="JM565" s="11"/>
      <c r="JN565" s="11"/>
      <c r="JO565" s="11"/>
      <c r="JP565" s="11"/>
      <c r="JQ565" s="11"/>
      <c r="JR565" s="11"/>
      <c r="JS565" s="11"/>
      <c r="JT565" s="11"/>
      <c r="JU565" s="11"/>
      <c r="JV565" s="11"/>
      <c r="JW565" s="11"/>
      <c r="JX565" s="11"/>
      <c r="JY565" s="11"/>
      <c r="JZ565" s="11"/>
      <c r="KA565" s="11"/>
      <c r="KB565" s="11"/>
      <c r="KC565" s="11"/>
      <c r="KD565" s="11"/>
      <c r="KE565" s="11"/>
      <c r="KF565" s="11"/>
      <c r="KG565" s="11"/>
      <c r="KH565" s="11"/>
      <c r="KI565" s="11"/>
      <c r="KJ565" s="11"/>
      <c r="KK565" s="11"/>
      <c r="KL565" s="11"/>
      <c r="KM565" s="11"/>
      <c r="KN565" s="11"/>
      <c r="KO565" s="11"/>
      <c r="KP565" s="11"/>
      <c r="KQ565" s="11"/>
      <c r="KR565" s="11"/>
      <c r="KS565" s="11"/>
      <c r="KT565" s="11"/>
      <c r="KU565" s="11"/>
    </row>
    <row r="566" spans="1:307" ht="44.25" customHeight="1" x14ac:dyDescent="0.2">
      <c r="A566" s="160"/>
      <c r="B566" s="161"/>
      <c r="C566" s="162"/>
      <c r="D566" s="163"/>
      <c r="E566" s="201"/>
      <c r="F566" s="202"/>
      <c r="G566" s="164" t="str">
        <f t="shared" si="44"/>
        <v/>
      </c>
      <c r="H566" s="203"/>
      <c r="I566" s="204"/>
      <c r="J566" s="208"/>
      <c r="K566" s="206"/>
      <c r="L566" s="207"/>
      <c r="M566" s="165" t="str">
        <f t="shared" si="41"/>
        <v/>
      </c>
      <c r="N566" s="165" t="str">
        <f t="shared" si="42"/>
        <v/>
      </c>
      <c r="O566" s="210"/>
      <c r="P566" s="243"/>
      <c r="Q566" s="211"/>
      <c r="R566" s="212"/>
      <c r="S566" s="212"/>
      <c r="T566" s="212"/>
      <c r="U566" s="166"/>
      <c r="V566" s="17"/>
      <c r="W566" s="17" t="str">
        <f t="shared" si="43"/>
        <v/>
      </c>
      <c r="X566" s="8"/>
      <c r="Y566" s="8"/>
      <c r="Z566" s="8"/>
      <c r="AA566" s="131"/>
      <c r="AB566" s="105"/>
      <c r="AC566" s="105"/>
      <c r="AD566" s="167" t="str">
        <f t="shared" si="45"/>
        <v/>
      </c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  <c r="IE566" s="11"/>
      <c r="IF566" s="11"/>
      <c r="IG566" s="11"/>
      <c r="IH566" s="11"/>
      <c r="II566" s="11"/>
      <c r="IJ566" s="11"/>
      <c r="IK566" s="11"/>
      <c r="IL566" s="11"/>
      <c r="IM566" s="11"/>
      <c r="IN566" s="11"/>
      <c r="IO566" s="11"/>
      <c r="IP566" s="11"/>
      <c r="IQ566" s="11"/>
      <c r="IR566" s="11"/>
      <c r="IS566" s="11"/>
      <c r="IT566" s="11"/>
      <c r="IU566" s="11"/>
      <c r="IV566" s="11"/>
      <c r="IW566" s="11"/>
      <c r="IX566" s="11"/>
      <c r="IY566" s="11"/>
      <c r="IZ566" s="11"/>
      <c r="JA566" s="11"/>
      <c r="JB566" s="11"/>
      <c r="JC566" s="11"/>
      <c r="JD566" s="11"/>
      <c r="JE566" s="11"/>
      <c r="JF566" s="11"/>
      <c r="JG566" s="11"/>
      <c r="JH566" s="11"/>
      <c r="JI566" s="11"/>
      <c r="JJ566" s="11"/>
      <c r="JK566" s="11"/>
      <c r="JL566" s="11"/>
      <c r="JM566" s="11"/>
      <c r="JN566" s="11"/>
      <c r="JO566" s="11"/>
      <c r="JP566" s="11"/>
      <c r="JQ566" s="11"/>
      <c r="JR566" s="11"/>
      <c r="JS566" s="11"/>
      <c r="JT566" s="11"/>
      <c r="JU566" s="11"/>
      <c r="JV566" s="11"/>
      <c r="JW566" s="11"/>
      <c r="JX566" s="11"/>
      <c r="JY566" s="11"/>
      <c r="JZ566" s="11"/>
      <c r="KA566" s="11"/>
      <c r="KB566" s="11"/>
      <c r="KC566" s="11"/>
      <c r="KD566" s="11"/>
      <c r="KE566" s="11"/>
      <c r="KF566" s="11"/>
      <c r="KG566" s="11"/>
      <c r="KH566" s="11"/>
      <c r="KI566" s="11"/>
      <c r="KJ566" s="11"/>
      <c r="KK566" s="11"/>
      <c r="KL566" s="11"/>
      <c r="KM566" s="11"/>
      <c r="KN566" s="11"/>
      <c r="KO566" s="11"/>
      <c r="KP566" s="11"/>
      <c r="KQ566" s="11"/>
      <c r="KR566" s="11"/>
      <c r="KS566" s="11"/>
      <c r="KT566" s="11"/>
      <c r="KU566" s="11"/>
    </row>
    <row r="567" spans="1:307" ht="44.25" customHeight="1" x14ac:dyDescent="0.2">
      <c r="A567" s="160"/>
      <c r="B567" s="161"/>
      <c r="C567" s="162"/>
      <c r="D567" s="163"/>
      <c r="E567" s="201"/>
      <c r="F567" s="202"/>
      <c r="G567" s="164" t="str">
        <f t="shared" si="44"/>
        <v/>
      </c>
      <c r="H567" s="203"/>
      <c r="I567" s="204"/>
      <c r="J567" s="208"/>
      <c r="K567" s="206"/>
      <c r="L567" s="207"/>
      <c r="M567" s="165" t="str">
        <f t="shared" si="41"/>
        <v/>
      </c>
      <c r="N567" s="165" t="str">
        <f t="shared" si="42"/>
        <v/>
      </c>
      <c r="O567" s="210"/>
      <c r="P567" s="243"/>
      <c r="Q567" s="211"/>
      <c r="R567" s="212"/>
      <c r="S567" s="212"/>
      <c r="T567" s="212"/>
      <c r="U567" s="166"/>
      <c r="V567" s="17"/>
      <c r="W567" s="17" t="str">
        <f t="shared" si="43"/>
        <v/>
      </c>
      <c r="X567" s="8"/>
      <c r="Y567" s="8"/>
      <c r="Z567" s="8"/>
      <c r="AA567" s="131"/>
      <c r="AB567" s="105"/>
      <c r="AC567" s="105"/>
      <c r="AD567" s="167" t="str">
        <f t="shared" si="45"/>
        <v/>
      </c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  <c r="IJ567" s="11"/>
      <c r="IK567" s="11"/>
      <c r="IL567" s="11"/>
      <c r="IM567" s="11"/>
      <c r="IN567" s="11"/>
      <c r="IO567" s="11"/>
      <c r="IP567" s="11"/>
      <c r="IQ567" s="11"/>
      <c r="IR567" s="11"/>
      <c r="IS567" s="11"/>
      <c r="IT567" s="11"/>
      <c r="IU567" s="11"/>
      <c r="IV567" s="11"/>
      <c r="IW567" s="11"/>
      <c r="IX567" s="11"/>
      <c r="IY567" s="11"/>
      <c r="IZ567" s="11"/>
      <c r="JA567" s="11"/>
      <c r="JB567" s="11"/>
      <c r="JC567" s="11"/>
      <c r="JD567" s="11"/>
      <c r="JE567" s="11"/>
      <c r="JF567" s="11"/>
      <c r="JG567" s="11"/>
      <c r="JH567" s="11"/>
      <c r="JI567" s="11"/>
      <c r="JJ567" s="11"/>
      <c r="JK567" s="11"/>
      <c r="JL567" s="11"/>
      <c r="JM567" s="11"/>
      <c r="JN567" s="11"/>
      <c r="JO567" s="11"/>
      <c r="JP567" s="11"/>
      <c r="JQ567" s="11"/>
      <c r="JR567" s="11"/>
      <c r="JS567" s="11"/>
      <c r="JT567" s="11"/>
      <c r="JU567" s="11"/>
      <c r="JV567" s="11"/>
      <c r="JW567" s="11"/>
      <c r="JX567" s="11"/>
      <c r="JY567" s="11"/>
      <c r="JZ567" s="11"/>
      <c r="KA567" s="11"/>
      <c r="KB567" s="11"/>
      <c r="KC567" s="11"/>
      <c r="KD567" s="11"/>
      <c r="KE567" s="11"/>
      <c r="KF567" s="11"/>
      <c r="KG567" s="11"/>
      <c r="KH567" s="11"/>
      <c r="KI567" s="11"/>
      <c r="KJ567" s="11"/>
      <c r="KK567" s="11"/>
      <c r="KL567" s="11"/>
      <c r="KM567" s="11"/>
      <c r="KN567" s="11"/>
      <c r="KO567" s="11"/>
      <c r="KP567" s="11"/>
      <c r="KQ567" s="11"/>
      <c r="KR567" s="11"/>
      <c r="KS567" s="11"/>
      <c r="KT567" s="11"/>
      <c r="KU567" s="11"/>
    </row>
    <row r="568" spans="1:307" ht="44.25" customHeight="1" x14ac:dyDescent="0.2">
      <c r="A568" s="160"/>
      <c r="B568" s="161"/>
      <c r="C568" s="162"/>
      <c r="D568" s="163"/>
      <c r="E568" s="201"/>
      <c r="F568" s="202"/>
      <c r="G568" s="164" t="str">
        <f t="shared" si="44"/>
        <v/>
      </c>
      <c r="H568" s="203"/>
      <c r="I568" s="204"/>
      <c r="J568" s="208"/>
      <c r="K568" s="206"/>
      <c r="L568" s="207"/>
      <c r="M568" s="165" t="str">
        <f t="shared" si="41"/>
        <v/>
      </c>
      <c r="N568" s="165" t="str">
        <f t="shared" si="42"/>
        <v/>
      </c>
      <c r="O568" s="210"/>
      <c r="P568" s="243"/>
      <c r="Q568" s="211"/>
      <c r="R568" s="212"/>
      <c r="S568" s="212"/>
      <c r="T568" s="212"/>
      <c r="U568" s="166"/>
      <c r="V568" s="17"/>
      <c r="W568" s="17" t="str">
        <f t="shared" si="43"/>
        <v/>
      </c>
      <c r="X568" s="8"/>
      <c r="Y568" s="8"/>
      <c r="Z568" s="8"/>
      <c r="AA568" s="131"/>
      <c r="AB568" s="105"/>
      <c r="AC568" s="105"/>
      <c r="AD568" s="167" t="str">
        <f t="shared" si="45"/>
        <v/>
      </c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E568" s="11"/>
      <c r="CF568" s="11"/>
      <c r="CG568" s="11"/>
      <c r="CH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  <c r="DL568" s="11"/>
      <c r="DM568" s="11"/>
      <c r="DN568" s="11"/>
      <c r="DO568" s="11"/>
      <c r="DP568" s="11"/>
      <c r="DQ568" s="11"/>
      <c r="DR568" s="11"/>
      <c r="DS568" s="11"/>
      <c r="DT568" s="11"/>
      <c r="DU568" s="11"/>
      <c r="DV568" s="11"/>
      <c r="DW568" s="11"/>
      <c r="DX568" s="11"/>
      <c r="DY568" s="11"/>
      <c r="DZ568" s="11"/>
      <c r="EA568" s="11"/>
      <c r="EB568" s="11"/>
      <c r="EC568" s="11"/>
      <c r="ED568" s="11"/>
      <c r="EE568" s="11"/>
      <c r="EF568" s="11"/>
      <c r="EG568" s="11"/>
      <c r="EH568" s="11"/>
      <c r="EI568" s="11"/>
      <c r="EJ568" s="11"/>
      <c r="EK568" s="11"/>
      <c r="EL568" s="11"/>
      <c r="EM568" s="11"/>
      <c r="EN568" s="11"/>
      <c r="EO568" s="11"/>
      <c r="EP568" s="11"/>
      <c r="EQ568" s="11"/>
      <c r="ER568" s="11"/>
      <c r="ES568" s="11"/>
      <c r="ET568" s="11"/>
      <c r="EU568" s="11"/>
      <c r="EV568" s="11"/>
      <c r="EW568" s="11"/>
      <c r="EX568" s="11"/>
      <c r="EY568" s="11"/>
      <c r="EZ568" s="11"/>
      <c r="FA568" s="11"/>
      <c r="FB568" s="11"/>
      <c r="FC568" s="11"/>
      <c r="FD568" s="11"/>
      <c r="FE568" s="11"/>
      <c r="FF568" s="11"/>
      <c r="FG568" s="11"/>
      <c r="FH568" s="11"/>
      <c r="FI568" s="11"/>
      <c r="FJ568" s="11"/>
      <c r="FK568" s="11"/>
      <c r="FL568" s="11"/>
      <c r="FM568" s="11"/>
      <c r="FN568" s="11"/>
      <c r="FO568" s="11"/>
      <c r="FP568" s="11"/>
      <c r="FQ568" s="11"/>
      <c r="FR568" s="11"/>
      <c r="FS568" s="11"/>
      <c r="FT568" s="11"/>
      <c r="FU568" s="11"/>
      <c r="FV568" s="11"/>
      <c r="FW568" s="11"/>
      <c r="FX568" s="11"/>
      <c r="FY568" s="11"/>
      <c r="FZ568" s="11"/>
      <c r="GA568" s="11"/>
      <c r="GB568" s="11"/>
      <c r="GC568" s="11"/>
      <c r="GD568" s="11"/>
      <c r="GE568" s="11"/>
      <c r="GF568" s="11"/>
      <c r="GG568" s="11"/>
      <c r="GH568" s="11"/>
      <c r="GI568" s="11"/>
      <c r="GJ568" s="11"/>
      <c r="GK568" s="11"/>
      <c r="GL568" s="11"/>
      <c r="GM568" s="11"/>
      <c r="GN568" s="11"/>
      <c r="GO568" s="11"/>
      <c r="GP568" s="11"/>
      <c r="GQ568" s="11"/>
      <c r="GR568" s="11"/>
      <c r="GS568" s="11"/>
      <c r="GT568" s="11"/>
      <c r="GU568" s="11"/>
      <c r="GV568" s="11"/>
      <c r="GW568" s="11"/>
      <c r="GX568" s="11"/>
      <c r="GY568" s="11"/>
      <c r="GZ568" s="11"/>
      <c r="HA568" s="11"/>
      <c r="HB568" s="11"/>
      <c r="HC568" s="11"/>
      <c r="HD568" s="11"/>
      <c r="HE568" s="11"/>
      <c r="HF568" s="11"/>
      <c r="HG568" s="11"/>
      <c r="HH568" s="11"/>
      <c r="HI568" s="11"/>
      <c r="HJ568" s="11"/>
      <c r="HK568" s="11"/>
      <c r="HL568" s="11"/>
      <c r="HM568" s="11"/>
      <c r="HN568" s="11"/>
      <c r="HO568" s="11"/>
      <c r="HP568" s="11"/>
      <c r="HQ568" s="11"/>
      <c r="HR568" s="11"/>
      <c r="HS568" s="11"/>
      <c r="HT568" s="11"/>
      <c r="HU568" s="11"/>
      <c r="HV568" s="11"/>
      <c r="HW568" s="11"/>
      <c r="HX568" s="11"/>
      <c r="HY568" s="11"/>
      <c r="HZ568" s="11"/>
      <c r="IA568" s="11"/>
      <c r="IB568" s="11"/>
      <c r="IC568" s="11"/>
      <c r="ID568" s="11"/>
      <c r="IE568" s="11"/>
      <c r="IF568" s="11"/>
      <c r="IG568" s="11"/>
      <c r="IH568" s="11"/>
      <c r="II568" s="11"/>
      <c r="IJ568" s="11"/>
      <c r="IK568" s="11"/>
      <c r="IL568" s="11"/>
      <c r="IM568" s="11"/>
      <c r="IN568" s="11"/>
      <c r="IO568" s="11"/>
      <c r="IP568" s="11"/>
      <c r="IQ568" s="11"/>
      <c r="IR568" s="11"/>
      <c r="IS568" s="11"/>
      <c r="IT568" s="11"/>
      <c r="IU568" s="11"/>
      <c r="IV568" s="11"/>
      <c r="IW568" s="11"/>
      <c r="IX568" s="11"/>
      <c r="IY568" s="11"/>
      <c r="IZ568" s="11"/>
      <c r="JA568" s="11"/>
      <c r="JB568" s="11"/>
      <c r="JC568" s="11"/>
      <c r="JD568" s="11"/>
      <c r="JE568" s="11"/>
      <c r="JF568" s="11"/>
      <c r="JG568" s="11"/>
      <c r="JH568" s="11"/>
      <c r="JI568" s="11"/>
      <c r="JJ568" s="11"/>
      <c r="JK568" s="11"/>
      <c r="JL568" s="11"/>
      <c r="JM568" s="11"/>
      <c r="JN568" s="11"/>
      <c r="JO568" s="11"/>
      <c r="JP568" s="11"/>
      <c r="JQ568" s="11"/>
      <c r="JR568" s="11"/>
      <c r="JS568" s="11"/>
      <c r="JT568" s="11"/>
      <c r="JU568" s="11"/>
      <c r="JV568" s="11"/>
      <c r="JW568" s="11"/>
      <c r="JX568" s="11"/>
      <c r="JY568" s="11"/>
      <c r="JZ568" s="11"/>
      <c r="KA568" s="11"/>
      <c r="KB568" s="11"/>
      <c r="KC568" s="11"/>
      <c r="KD568" s="11"/>
      <c r="KE568" s="11"/>
      <c r="KF568" s="11"/>
      <c r="KG568" s="11"/>
      <c r="KH568" s="11"/>
      <c r="KI568" s="11"/>
      <c r="KJ568" s="11"/>
      <c r="KK568" s="11"/>
      <c r="KL568" s="11"/>
      <c r="KM568" s="11"/>
      <c r="KN568" s="11"/>
      <c r="KO568" s="11"/>
      <c r="KP568" s="11"/>
      <c r="KQ568" s="11"/>
      <c r="KR568" s="11"/>
      <c r="KS568" s="11"/>
      <c r="KT568" s="11"/>
      <c r="KU568" s="11"/>
    </row>
    <row r="569" spans="1:307" ht="44.25" customHeight="1" x14ac:dyDescent="0.2">
      <c r="A569" s="160"/>
      <c r="B569" s="161"/>
      <c r="C569" s="162"/>
      <c r="D569" s="163"/>
      <c r="E569" s="201"/>
      <c r="F569" s="202"/>
      <c r="G569" s="164" t="str">
        <f t="shared" si="44"/>
        <v/>
      </c>
      <c r="H569" s="203"/>
      <c r="I569" s="204"/>
      <c r="J569" s="208"/>
      <c r="K569" s="206"/>
      <c r="L569" s="207"/>
      <c r="M569" s="165" t="str">
        <f t="shared" si="41"/>
        <v/>
      </c>
      <c r="N569" s="165" t="str">
        <f t="shared" si="42"/>
        <v/>
      </c>
      <c r="O569" s="210"/>
      <c r="P569" s="243"/>
      <c r="Q569" s="211"/>
      <c r="R569" s="212"/>
      <c r="S569" s="212"/>
      <c r="T569" s="212"/>
      <c r="U569" s="166"/>
      <c r="V569" s="17"/>
      <c r="W569" s="17" t="str">
        <f t="shared" si="43"/>
        <v/>
      </c>
      <c r="X569" s="8"/>
      <c r="Y569" s="8"/>
      <c r="Z569" s="8"/>
      <c r="AA569" s="131"/>
      <c r="AB569" s="105"/>
      <c r="AC569" s="105"/>
      <c r="AD569" s="167" t="str">
        <f t="shared" si="45"/>
        <v/>
      </c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  <c r="IE569" s="11"/>
      <c r="IF569" s="11"/>
      <c r="IG569" s="11"/>
      <c r="IH569" s="11"/>
      <c r="II569" s="11"/>
      <c r="IJ569" s="11"/>
      <c r="IK569" s="11"/>
      <c r="IL569" s="11"/>
      <c r="IM569" s="11"/>
      <c r="IN569" s="11"/>
      <c r="IO569" s="11"/>
      <c r="IP569" s="11"/>
      <c r="IQ569" s="11"/>
      <c r="IR569" s="11"/>
      <c r="IS569" s="11"/>
      <c r="IT569" s="11"/>
      <c r="IU569" s="11"/>
      <c r="IV569" s="11"/>
      <c r="IW569" s="11"/>
      <c r="IX569" s="11"/>
      <c r="IY569" s="11"/>
      <c r="IZ569" s="11"/>
      <c r="JA569" s="11"/>
      <c r="JB569" s="11"/>
      <c r="JC569" s="11"/>
      <c r="JD569" s="11"/>
      <c r="JE569" s="11"/>
      <c r="JF569" s="11"/>
      <c r="JG569" s="11"/>
      <c r="JH569" s="11"/>
      <c r="JI569" s="11"/>
      <c r="JJ569" s="11"/>
      <c r="JK569" s="11"/>
      <c r="JL569" s="11"/>
      <c r="JM569" s="11"/>
      <c r="JN569" s="11"/>
      <c r="JO569" s="11"/>
      <c r="JP569" s="11"/>
      <c r="JQ569" s="11"/>
      <c r="JR569" s="11"/>
      <c r="JS569" s="11"/>
      <c r="JT569" s="11"/>
      <c r="JU569" s="11"/>
      <c r="JV569" s="11"/>
      <c r="JW569" s="11"/>
      <c r="JX569" s="11"/>
      <c r="JY569" s="11"/>
      <c r="JZ569" s="11"/>
      <c r="KA569" s="11"/>
      <c r="KB569" s="11"/>
      <c r="KC569" s="11"/>
      <c r="KD569" s="11"/>
      <c r="KE569" s="11"/>
      <c r="KF569" s="11"/>
      <c r="KG569" s="11"/>
      <c r="KH569" s="11"/>
      <c r="KI569" s="11"/>
      <c r="KJ569" s="11"/>
      <c r="KK569" s="11"/>
      <c r="KL569" s="11"/>
      <c r="KM569" s="11"/>
      <c r="KN569" s="11"/>
      <c r="KO569" s="11"/>
      <c r="KP569" s="11"/>
      <c r="KQ569" s="11"/>
      <c r="KR569" s="11"/>
      <c r="KS569" s="11"/>
      <c r="KT569" s="11"/>
      <c r="KU569" s="11"/>
    </row>
    <row r="570" spans="1:307" ht="44.25" customHeight="1" x14ac:dyDescent="0.2">
      <c r="A570" s="160"/>
      <c r="B570" s="161"/>
      <c r="C570" s="162"/>
      <c r="D570" s="163"/>
      <c r="E570" s="201"/>
      <c r="F570" s="202"/>
      <c r="G570" s="164" t="str">
        <f t="shared" si="44"/>
        <v/>
      </c>
      <c r="H570" s="203"/>
      <c r="I570" s="204"/>
      <c r="J570" s="208"/>
      <c r="K570" s="206"/>
      <c r="L570" s="207"/>
      <c r="M570" s="165" t="str">
        <f t="shared" si="41"/>
        <v/>
      </c>
      <c r="N570" s="165" t="str">
        <f t="shared" si="42"/>
        <v/>
      </c>
      <c r="O570" s="210"/>
      <c r="P570" s="243"/>
      <c r="Q570" s="211"/>
      <c r="R570" s="212"/>
      <c r="S570" s="212"/>
      <c r="T570" s="212"/>
      <c r="U570" s="166"/>
      <c r="V570" s="17"/>
      <c r="W570" s="17" t="str">
        <f t="shared" si="43"/>
        <v/>
      </c>
      <c r="X570" s="8"/>
      <c r="Y570" s="8"/>
      <c r="Z570" s="8"/>
      <c r="AA570" s="131"/>
      <c r="AB570" s="105"/>
      <c r="AC570" s="105"/>
      <c r="AD570" s="167" t="str">
        <f t="shared" si="45"/>
        <v/>
      </c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  <c r="DL570" s="11"/>
      <c r="DM570" s="11"/>
      <c r="DN570" s="11"/>
      <c r="DO570" s="11"/>
      <c r="DP570" s="11"/>
      <c r="DQ570" s="11"/>
      <c r="DR570" s="11"/>
      <c r="DS570" s="11"/>
      <c r="DT570" s="11"/>
      <c r="DU570" s="11"/>
      <c r="DV570" s="11"/>
      <c r="DW570" s="11"/>
      <c r="DX570" s="11"/>
      <c r="DY570" s="11"/>
      <c r="DZ570" s="11"/>
      <c r="EA570" s="11"/>
      <c r="EB570" s="11"/>
      <c r="EC570" s="11"/>
      <c r="ED570" s="11"/>
      <c r="EE570" s="11"/>
      <c r="EF570" s="11"/>
      <c r="EG570" s="11"/>
      <c r="EH570" s="11"/>
      <c r="EI570" s="11"/>
      <c r="EJ570" s="11"/>
      <c r="EK570" s="11"/>
      <c r="EL570" s="11"/>
      <c r="EM570" s="11"/>
      <c r="EN570" s="11"/>
      <c r="EO570" s="11"/>
      <c r="EP570" s="11"/>
      <c r="EQ570" s="11"/>
      <c r="ER570" s="11"/>
      <c r="ES570" s="11"/>
      <c r="ET570" s="11"/>
      <c r="EU570" s="11"/>
      <c r="EV570" s="11"/>
      <c r="EW570" s="11"/>
      <c r="EX570" s="11"/>
      <c r="EY570" s="11"/>
      <c r="EZ570" s="11"/>
      <c r="FA570" s="11"/>
      <c r="FB570" s="11"/>
      <c r="FC570" s="11"/>
      <c r="FD570" s="11"/>
      <c r="FE570" s="11"/>
      <c r="FF570" s="11"/>
      <c r="FG570" s="11"/>
      <c r="FH570" s="11"/>
      <c r="FI570" s="11"/>
      <c r="FJ570" s="11"/>
      <c r="FK570" s="11"/>
      <c r="FL570" s="11"/>
      <c r="FM570" s="11"/>
      <c r="FN570" s="11"/>
      <c r="FO570" s="11"/>
      <c r="FP570" s="11"/>
      <c r="FQ570" s="11"/>
      <c r="FR570" s="11"/>
      <c r="FS570" s="11"/>
      <c r="FT570" s="11"/>
      <c r="FU570" s="11"/>
      <c r="FV570" s="11"/>
      <c r="FW570" s="11"/>
      <c r="FX570" s="11"/>
      <c r="FY570" s="11"/>
      <c r="FZ570" s="11"/>
      <c r="GA570" s="11"/>
      <c r="GB570" s="11"/>
      <c r="GC570" s="11"/>
      <c r="GD570" s="11"/>
      <c r="GE570" s="11"/>
      <c r="GF570" s="11"/>
      <c r="GG570" s="11"/>
      <c r="GH570" s="11"/>
      <c r="GI570" s="11"/>
      <c r="GJ570" s="11"/>
      <c r="GK570" s="11"/>
      <c r="GL570" s="11"/>
      <c r="GM570" s="11"/>
      <c r="GN570" s="11"/>
      <c r="GO570" s="11"/>
      <c r="GP570" s="11"/>
      <c r="GQ570" s="11"/>
      <c r="GR570" s="11"/>
      <c r="GS570" s="11"/>
      <c r="GT570" s="11"/>
      <c r="GU570" s="11"/>
      <c r="GV570" s="11"/>
      <c r="GW570" s="11"/>
      <c r="GX570" s="11"/>
      <c r="GY570" s="11"/>
      <c r="GZ570" s="11"/>
      <c r="HA570" s="11"/>
      <c r="HB570" s="11"/>
      <c r="HC570" s="11"/>
      <c r="HD570" s="11"/>
      <c r="HE570" s="11"/>
      <c r="HF570" s="11"/>
      <c r="HG570" s="11"/>
      <c r="HH570" s="11"/>
      <c r="HI570" s="11"/>
      <c r="HJ570" s="11"/>
      <c r="HK570" s="11"/>
      <c r="HL570" s="11"/>
      <c r="HM570" s="11"/>
      <c r="HN570" s="11"/>
      <c r="HO570" s="11"/>
      <c r="HP570" s="11"/>
      <c r="HQ570" s="11"/>
      <c r="HR570" s="11"/>
      <c r="HS570" s="11"/>
      <c r="HT570" s="11"/>
      <c r="HU570" s="11"/>
      <c r="HV570" s="11"/>
      <c r="HW570" s="11"/>
      <c r="HX570" s="11"/>
      <c r="HY570" s="11"/>
      <c r="HZ570" s="11"/>
      <c r="IA570" s="11"/>
      <c r="IB570" s="11"/>
      <c r="IC570" s="11"/>
      <c r="ID570" s="11"/>
      <c r="IE570" s="11"/>
      <c r="IF570" s="11"/>
      <c r="IG570" s="11"/>
      <c r="IH570" s="11"/>
      <c r="II570" s="11"/>
      <c r="IJ570" s="11"/>
      <c r="IK570" s="11"/>
      <c r="IL570" s="11"/>
      <c r="IM570" s="11"/>
      <c r="IN570" s="11"/>
      <c r="IO570" s="11"/>
      <c r="IP570" s="11"/>
      <c r="IQ570" s="11"/>
      <c r="IR570" s="11"/>
      <c r="IS570" s="11"/>
      <c r="IT570" s="11"/>
      <c r="IU570" s="11"/>
      <c r="IV570" s="11"/>
      <c r="IW570" s="11"/>
      <c r="IX570" s="11"/>
      <c r="IY570" s="11"/>
      <c r="IZ570" s="11"/>
      <c r="JA570" s="11"/>
      <c r="JB570" s="11"/>
      <c r="JC570" s="11"/>
      <c r="JD570" s="11"/>
      <c r="JE570" s="11"/>
      <c r="JF570" s="11"/>
      <c r="JG570" s="11"/>
      <c r="JH570" s="11"/>
      <c r="JI570" s="11"/>
      <c r="JJ570" s="11"/>
      <c r="JK570" s="11"/>
      <c r="JL570" s="11"/>
      <c r="JM570" s="11"/>
      <c r="JN570" s="11"/>
      <c r="JO570" s="11"/>
      <c r="JP570" s="11"/>
      <c r="JQ570" s="11"/>
      <c r="JR570" s="11"/>
      <c r="JS570" s="11"/>
      <c r="JT570" s="11"/>
      <c r="JU570" s="11"/>
      <c r="JV570" s="11"/>
      <c r="JW570" s="11"/>
      <c r="JX570" s="11"/>
      <c r="JY570" s="11"/>
      <c r="JZ570" s="11"/>
      <c r="KA570" s="11"/>
      <c r="KB570" s="11"/>
      <c r="KC570" s="11"/>
      <c r="KD570" s="11"/>
      <c r="KE570" s="11"/>
      <c r="KF570" s="11"/>
      <c r="KG570" s="11"/>
      <c r="KH570" s="11"/>
      <c r="KI570" s="11"/>
      <c r="KJ570" s="11"/>
      <c r="KK570" s="11"/>
      <c r="KL570" s="11"/>
      <c r="KM570" s="11"/>
      <c r="KN570" s="11"/>
      <c r="KO570" s="11"/>
      <c r="KP570" s="11"/>
      <c r="KQ570" s="11"/>
      <c r="KR570" s="11"/>
      <c r="KS570" s="11"/>
      <c r="KT570" s="11"/>
      <c r="KU570" s="11"/>
    </row>
    <row r="571" spans="1:307" ht="44.25" customHeight="1" x14ac:dyDescent="0.2">
      <c r="A571" s="160"/>
      <c r="B571" s="161"/>
      <c r="C571" s="162"/>
      <c r="D571" s="163"/>
      <c r="E571" s="201"/>
      <c r="F571" s="202"/>
      <c r="G571" s="164" t="str">
        <f t="shared" si="44"/>
        <v/>
      </c>
      <c r="H571" s="203"/>
      <c r="I571" s="204"/>
      <c r="J571" s="208"/>
      <c r="K571" s="206"/>
      <c r="L571" s="207"/>
      <c r="M571" s="165" t="str">
        <f t="shared" si="41"/>
        <v/>
      </c>
      <c r="N571" s="165" t="str">
        <f t="shared" si="42"/>
        <v/>
      </c>
      <c r="O571" s="210"/>
      <c r="P571" s="243"/>
      <c r="Q571" s="211"/>
      <c r="R571" s="212"/>
      <c r="S571" s="212"/>
      <c r="T571" s="212"/>
      <c r="U571" s="166"/>
      <c r="V571" s="17"/>
      <c r="W571" s="17" t="str">
        <f t="shared" si="43"/>
        <v/>
      </c>
      <c r="X571" s="8"/>
      <c r="Y571" s="8"/>
      <c r="Z571" s="8"/>
      <c r="AA571" s="131"/>
      <c r="AB571" s="105"/>
      <c r="AC571" s="105"/>
      <c r="AD571" s="167" t="str">
        <f t="shared" si="45"/>
        <v/>
      </c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E571" s="11"/>
      <c r="CF571" s="11"/>
      <c r="CG571" s="11"/>
      <c r="CH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  <c r="DL571" s="11"/>
      <c r="DM571" s="11"/>
      <c r="DN571" s="11"/>
      <c r="DO571" s="11"/>
      <c r="DP571" s="11"/>
      <c r="DQ571" s="11"/>
      <c r="DR571" s="11"/>
      <c r="DS571" s="11"/>
      <c r="DT571" s="11"/>
      <c r="DU571" s="11"/>
      <c r="DV571" s="11"/>
      <c r="DW571" s="11"/>
      <c r="DX571" s="11"/>
      <c r="DY571" s="11"/>
      <c r="DZ571" s="11"/>
      <c r="EA571" s="11"/>
      <c r="EB571" s="11"/>
      <c r="EC571" s="11"/>
      <c r="ED571" s="11"/>
      <c r="EE571" s="11"/>
      <c r="EF571" s="11"/>
      <c r="EG571" s="11"/>
      <c r="EH571" s="11"/>
      <c r="EI571" s="11"/>
      <c r="EJ571" s="11"/>
      <c r="EK571" s="11"/>
      <c r="EL571" s="11"/>
      <c r="EM571" s="11"/>
      <c r="EN571" s="11"/>
      <c r="EO571" s="11"/>
      <c r="EP571" s="11"/>
      <c r="EQ571" s="11"/>
      <c r="ER571" s="11"/>
      <c r="ES571" s="11"/>
      <c r="ET571" s="11"/>
      <c r="EU571" s="11"/>
      <c r="EV571" s="11"/>
      <c r="EW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  <c r="FJ571" s="11"/>
      <c r="FK571" s="11"/>
      <c r="FL571" s="11"/>
      <c r="FM571" s="11"/>
      <c r="FN571" s="11"/>
      <c r="FO571" s="11"/>
      <c r="FP571" s="11"/>
      <c r="FQ571" s="11"/>
      <c r="FR571" s="11"/>
      <c r="FS571" s="11"/>
      <c r="FT571" s="11"/>
      <c r="FU571" s="11"/>
      <c r="FV571" s="11"/>
      <c r="FW571" s="11"/>
      <c r="FX571" s="11"/>
      <c r="FY571" s="11"/>
      <c r="FZ571" s="11"/>
      <c r="GA571" s="11"/>
      <c r="GB571" s="11"/>
      <c r="GC571" s="11"/>
      <c r="GD571" s="11"/>
      <c r="GE571" s="11"/>
      <c r="GF571" s="11"/>
      <c r="GG571" s="11"/>
      <c r="GH571" s="11"/>
      <c r="GI571" s="11"/>
      <c r="GJ571" s="11"/>
      <c r="GK571" s="11"/>
      <c r="GL571" s="11"/>
      <c r="GM571" s="11"/>
      <c r="GN571" s="11"/>
      <c r="GO571" s="11"/>
      <c r="GP571" s="11"/>
      <c r="GQ571" s="11"/>
      <c r="GR571" s="11"/>
      <c r="GS571" s="11"/>
      <c r="GT571" s="11"/>
      <c r="GU571" s="11"/>
      <c r="GV571" s="11"/>
      <c r="GW571" s="11"/>
      <c r="GX571" s="11"/>
      <c r="GY571" s="11"/>
      <c r="GZ571" s="11"/>
      <c r="HA571" s="11"/>
      <c r="HB571" s="11"/>
      <c r="HC571" s="11"/>
      <c r="HD571" s="11"/>
      <c r="HE571" s="11"/>
      <c r="HF571" s="11"/>
      <c r="HG571" s="11"/>
      <c r="HH571" s="11"/>
      <c r="HI571" s="11"/>
      <c r="HJ571" s="11"/>
      <c r="HK571" s="11"/>
      <c r="HL571" s="11"/>
      <c r="HM571" s="11"/>
      <c r="HN571" s="11"/>
      <c r="HO571" s="11"/>
      <c r="HP571" s="11"/>
      <c r="HQ571" s="11"/>
      <c r="HR571" s="11"/>
      <c r="HS571" s="11"/>
      <c r="HT571" s="11"/>
      <c r="HU571" s="11"/>
      <c r="HV571" s="11"/>
      <c r="HW571" s="11"/>
      <c r="HX571" s="11"/>
      <c r="HY571" s="11"/>
      <c r="HZ571" s="11"/>
      <c r="IA571" s="11"/>
      <c r="IB571" s="11"/>
      <c r="IC571" s="11"/>
      <c r="ID571" s="11"/>
      <c r="IE571" s="11"/>
      <c r="IF571" s="11"/>
      <c r="IG571" s="11"/>
      <c r="IH571" s="11"/>
      <c r="II571" s="11"/>
      <c r="IJ571" s="11"/>
      <c r="IK571" s="11"/>
      <c r="IL571" s="11"/>
      <c r="IM571" s="11"/>
      <c r="IN571" s="11"/>
      <c r="IO571" s="11"/>
      <c r="IP571" s="11"/>
      <c r="IQ571" s="11"/>
      <c r="IR571" s="11"/>
      <c r="IS571" s="11"/>
      <c r="IT571" s="11"/>
      <c r="IU571" s="11"/>
      <c r="IV571" s="11"/>
      <c r="IW571" s="11"/>
      <c r="IX571" s="11"/>
      <c r="IY571" s="11"/>
      <c r="IZ571" s="11"/>
      <c r="JA571" s="11"/>
      <c r="JB571" s="11"/>
      <c r="JC571" s="11"/>
      <c r="JD571" s="11"/>
      <c r="JE571" s="11"/>
      <c r="JF571" s="11"/>
      <c r="JG571" s="11"/>
      <c r="JH571" s="11"/>
      <c r="JI571" s="11"/>
      <c r="JJ571" s="11"/>
      <c r="JK571" s="11"/>
      <c r="JL571" s="11"/>
      <c r="JM571" s="11"/>
      <c r="JN571" s="11"/>
      <c r="JO571" s="11"/>
      <c r="JP571" s="11"/>
      <c r="JQ571" s="11"/>
      <c r="JR571" s="11"/>
      <c r="JS571" s="11"/>
      <c r="JT571" s="11"/>
      <c r="JU571" s="11"/>
      <c r="JV571" s="11"/>
      <c r="JW571" s="11"/>
      <c r="JX571" s="11"/>
      <c r="JY571" s="11"/>
      <c r="JZ571" s="11"/>
      <c r="KA571" s="11"/>
      <c r="KB571" s="11"/>
      <c r="KC571" s="11"/>
      <c r="KD571" s="11"/>
      <c r="KE571" s="11"/>
      <c r="KF571" s="11"/>
      <c r="KG571" s="11"/>
      <c r="KH571" s="11"/>
      <c r="KI571" s="11"/>
      <c r="KJ571" s="11"/>
      <c r="KK571" s="11"/>
      <c r="KL571" s="11"/>
      <c r="KM571" s="11"/>
      <c r="KN571" s="11"/>
      <c r="KO571" s="11"/>
      <c r="KP571" s="11"/>
      <c r="KQ571" s="11"/>
      <c r="KR571" s="11"/>
      <c r="KS571" s="11"/>
      <c r="KT571" s="11"/>
      <c r="KU571" s="11"/>
    </row>
    <row r="572" spans="1:307" ht="44.25" customHeight="1" x14ac:dyDescent="0.2">
      <c r="A572" s="160"/>
      <c r="B572" s="161"/>
      <c r="C572" s="162"/>
      <c r="D572" s="163"/>
      <c r="E572" s="201"/>
      <c r="F572" s="202"/>
      <c r="G572" s="164" t="str">
        <f t="shared" si="44"/>
        <v/>
      </c>
      <c r="H572" s="203"/>
      <c r="I572" s="204"/>
      <c r="J572" s="208"/>
      <c r="K572" s="206"/>
      <c r="L572" s="207"/>
      <c r="M572" s="165" t="str">
        <f t="shared" si="41"/>
        <v/>
      </c>
      <c r="N572" s="165" t="str">
        <f t="shared" si="42"/>
        <v/>
      </c>
      <c r="O572" s="210"/>
      <c r="P572" s="243"/>
      <c r="Q572" s="211"/>
      <c r="R572" s="212"/>
      <c r="S572" s="212"/>
      <c r="T572" s="212"/>
      <c r="U572" s="166"/>
      <c r="V572" s="17"/>
      <c r="W572" s="17" t="str">
        <f t="shared" si="43"/>
        <v/>
      </c>
      <c r="X572" s="8"/>
      <c r="Y572" s="8"/>
      <c r="Z572" s="8"/>
      <c r="AA572" s="131"/>
      <c r="AB572" s="105"/>
      <c r="AC572" s="105"/>
      <c r="AD572" s="167" t="str">
        <f t="shared" si="45"/>
        <v/>
      </c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  <c r="IE572" s="11"/>
      <c r="IF572" s="11"/>
      <c r="IG572" s="11"/>
      <c r="IH572" s="11"/>
      <c r="II572" s="11"/>
      <c r="IJ572" s="11"/>
      <c r="IK572" s="11"/>
      <c r="IL572" s="11"/>
      <c r="IM572" s="11"/>
      <c r="IN572" s="11"/>
      <c r="IO572" s="11"/>
      <c r="IP572" s="11"/>
      <c r="IQ572" s="11"/>
      <c r="IR572" s="11"/>
      <c r="IS572" s="11"/>
      <c r="IT572" s="11"/>
      <c r="IU572" s="11"/>
      <c r="IV572" s="11"/>
      <c r="IW572" s="11"/>
      <c r="IX572" s="11"/>
      <c r="IY572" s="11"/>
      <c r="IZ572" s="11"/>
      <c r="JA572" s="11"/>
      <c r="JB572" s="11"/>
      <c r="JC572" s="11"/>
      <c r="JD572" s="11"/>
      <c r="JE572" s="11"/>
      <c r="JF572" s="11"/>
      <c r="JG572" s="11"/>
      <c r="JH572" s="11"/>
      <c r="JI572" s="11"/>
      <c r="JJ572" s="11"/>
      <c r="JK572" s="11"/>
      <c r="JL572" s="11"/>
      <c r="JM572" s="11"/>
      <c r="JN572" s="11"/>
      <c r="JO572" s="11"/>
      <c r="JP572" s="11"/>
      <c r="JQ572" s="11"/>
      <c r="JR572" s="11"/>
      <c r="JS572" s="11"/>
      <c r="JT572" s="11"/>
      <c r="JU572" s="11"/>
      <c r="JV572" s="11"/>
      <c r="JW572" s="11"/>
      <c r="JX572" s="11"/>
      <c r="JY572" s="11"/>
      <c r="JZ572" s="11"/>
      <c r="KA572" s="11"/>
      <c r="KB572" s="11"/>
      <c r="KC572" s="11"/>
      <c r="KD572" s="11"/>
      <c r="KE572" s="11"/>
      <c r="KF572" s="11"/>
      <c r="KG572" s="11"/>
      <c r="KH572" s="11"/>
      <c r="KI572" s="11"/>
      <c r="KJ572" s="11"/>
      <c r="KK572" s="11"/>
      <c r="KL572" s="11"/>
      <c r="KM572" s="11"/>
      <c r="KN572" s="11"/>
      <c r="KO572" s="11"/>
      <c r="KP572" s="11"/>
      <c r="KQ572" s="11"/>
      <c r="KR572" s="11"/>
      <c r="KS572" s="11"/>
      <c r="KT572" s="11"/>
      <c r="KU572" s="11"/>
    </row>
    <row r="573" spans="1:307" ht="44.25" customHeight="1" x14ac:dyDescent="0.2">
      <c r="A573" s="160"/>
      <c r="B573" s="161"/>
      <c r="C573" s="162"/>
      <c r="D573" s="163"/>
      <c r="E573" s="201"/>
      <c r="F573" s="202"/>
      <c r="G573" s="164" t="str">
        <f t="shared" si="44"/>
        <v/>
      </c>
      <c r="H573" s="203"/>
      <c r="I573" s="204"/>
      <c r="J573" s="208"/>
      <c r="K573" s="206"/>
      <c r="L573" s="207"/>
      <c r="M573" s="165" t="str">
        <f t="shared" si="41"/>
        <v/>
      </c>
      <c r="N573" s="165" t="str">
        <f t="shared" si="42"/>
        <v/>
      </c>
      <c r="O573" s="210"/>
      <c r="P573" s="243"/>
      <c r="Q573" s="211"/>
      <c r="R573" s="212"/>
      <c r="S573" s="212"/>
      <c r="T573" s="212"/>
      <c r="U573" s="166"/>
      <c r="V573" s="17"/>
      <c r="W573" s="17" t="str">
        <f t="shared" si="43"/>
        <v/>
      </c>
      <c r="X573" s="8"/>
      <c r="Y573" s="8"/>
      <c r="Z573" s="8"/>
      <c r="AA573" s="131"/>
      <c r="AB573" s="105"/>
      <c r="AC573" s="105"/>
      <c r="AD573" s="167" t="str">
        <f t="shared" si="45"/>
        <v/>
      </c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  <c r="IE573" s="11"/>
      <c r="IF573" s="11"/>
      <c r="IG573" s="11"/>
      <c r="IH573" s="11"/>
      <c r="II573" s="11"/>
      <c r="IJ573" s="11"/>
      <c r="IK573" s="11"/>
      <c r="IL573" s="11"/>
      <c r="IM573" s="11"/>
      <c r="IN573" s="11"/>
      <c r="IO573" s="11"/>
      <c r="IP573" s="11"/>
      <c r="IQ573" s="11"/>
      <c r="IR573" s="11"/>
      <c r="IS573" s="11"/>
      <c r="IT573" s="11"/>
      <c r="IU573" s="11"/>
      <c r="IV573" s="11"/>
      <c r="IW573" s="11"/>
      <c r="IX573" s="11"/>
      <c r="IY573" s="11"/>
      <c r="IZ573" s="11"/>
      <c r="JA573" s="11"/>
      <c r="JB573" s="11"/>
      <c r="JC573" s="11"/>
      <c r="JD573" s="11"/>
      <c r="JE573" s="11"/>
      <c r="JF573" s="11"/>
      <c r="JG573" s="11"/>
      <c r="JH573" s="11"/>
      <c r="JI573" s="11"/>
      <c r="JJ573" s="11"/>
      <c r="JK573" s="11"/>
      <c r="JL573" s="11"/>
      <c r="JM573" s="11"/>
      <c r="JN573" s="11"/>
      <c r="JO573" s="11"/>
      <c r="JP573" s="11"/>
      <c r="JQ573" s="11"/>
      <c r="JR573" s="11"/>
      <c r="JS573" s="11"/>
      <c r="JT573" s="11"/>
      <c r="JU573" s="11"/>
      <c r="JV573" s="11"/>
      <c r="JW573" s="11"/>
      <c r="JX573" s="11"/>
      <c r="JY573" s="11"/>
      <c r="JZ573" s="11"/>
      <c r="KA573" s="11"/>
      <c r="KB573" s="11"/>
      <c r="KC573" s="11"/>
      <c r="KD573" s="11"/>
      <c r="KE573" s="11"/>
      <c r="KF573" s="11"/>
      <c r="KG573" s="11"/>
      <c r="KH573" s="11"/>
      <c r="KI573" s="11"/>
      <c r="KJ573" s="11"/>
      <c r="KK573" s="11"/>
      <c r="KL573" s="11"/>
      <c r="KM573" s="11"/>
      <c r="KN573" s="11"/>
      <c r="KO573" s="11"/>
      <c r="KP573" s="11"/>
      <c r="KQ573" s="11"/>
      <c r="KR573" s="11"/>
      <c r="KS573" s="11"/>
      <c r="KT573" s="11"/>
      <c r="KU573" s="11"/>
    </row>
    <row r="574" spans="1:307" ht="44.25" customHeight="1" x14ac:dyDescent="0.2">
      <c r="A574" s="160"/>
      <c r="B574" s="161"/>
      <c r="C574" s="162"/>
      <c r="D574" s="163"/>
      <c r="E574" s="201"/>
      <c r="F574" s="202"/>
      <c r="G574" s="164" t="str">
        <f t="shared" si="44"/>
        <v/>
      </c>
      <c r="H574" s="203"/>
      <c r="I574" s="204"/>
      <c r="J574" s="208"/>
      <c r="K574" s="206"/>
      <c r="L574" s="207"/>
      <c r="M574" s="165" t="str">
        <f t="shared" si="41"/>
        <v/>
      </c>
      <c r="N574" s="165" t="str">
        <f t="shared" si="42"/>
        <v/>
      </c>
      <c r="O574" s="210"/>
      <c r="P574" s="243"/>
      <c r="Q574" s="211"/>
      <c r="R574" s="212"/>
      <c r="S574" s="212"/>
      <c r="T574" s="212"/>
      <c r="U574" s="166"/>
      <c r="V574" s="17"/>
      <c r="W574" s="17" t="str">
        <f t="shared" si="43"/>
        <v/>
      </c>
      <c r="X574" s="8"/>
      <c r="Y574" s="8"/>
      <c r="Z574" s="8"/>
      <c r="AA574" s="131"/>
      <c r="AB574" s="105"/>
      <c r="AC574" s="105"/>
      <c r="AD574" s="167" t="str">
        <f t="shared" si="45"/>
        <v/>
      </c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  <c r="IE574" s="11"/>
      <c r="IF574" s="11"/>
      <c r="IG574" s="11"/>
      <c r="IH574" s="11"/>
      <c r="II574" s="11"/>
      <c r="IJ574" s="11"/>
      <c r="IK574" s="11"/>
      <c r="IL574" s="11"/>
      <c r="IM574" s="11"/>
      <c r="IN574" s="11"/>
      <c r="IO574" s="11"/>
      <c r="IP574" s="11"/>
      <c r="IQ574" s="11"/>
      <c r="IR574" s="11"/>
      <c r="IS574" s="11"/>
      <c r="IT574" s="11"/>
      <c r="IU574" s="11"/>
      <c r="IV574" s="11"/>
      <c r="IW574" s="11"/>
      <c r="IX574" s="11"/>
      <c r="IY574" s="11"/>
      <c r="IZ574" s="11"/>
      <c r="JA574" s="11"/>
      <c r="JB574" s="11"/>
      <c r="JC574" s="11"/>
      <c r="JD574" s="11"/>
      <c r="JE574" s="11"/>
      <c r="JF574" s="11"/>
      <c r="JG574" s="11"/>
      <c r="JH574" s="11"/>
      <c r="JI574" s="11"/>
      <c r="JJ574" s="11"/>
      <c r="JK574" s="11"/>
      <c r="JL574" s="11"/>
      <c r="JM574" s="11"/>
      <c r="JN574" s="11"/>
      <c r="JO574" s="11"/>
      <c r="JP574" s="11"/>
      <c r="JQ574" s="11"/>
      <c r="JR574" s="11"/>
      <c r="JS574" s="11"/>
      <c r="JT574" s="11"/>
      <c r="JU574" s="11"/>
      <c r="JV574" s="11"/>
      <c r="JW574" s="11"/>
      <c r="JX574" s="11"/>
      <c r="JY574" s="11"/>
      <c r="JZ574" s="11"/>
      <c r="KA574" s="11"/>
      <c r="KB574" s="11"/>
      <c r="KC574" s="11"/>
      <c r="KD574" s="11"/>
      <c r="KE574" s="11"/>
      <c r="KF574" s="11"/>
      <c r="KG574" s="11"/>
      <c r="KH574" s="11"/>
      <c r="KI574" s="11"/>
      <c r="KJ574" s="11"/>
      <c r="KK574" s="11"/>
      <c r="KL574" s="11"/>
      <c r="KM574" s="11"/>
      <c r="KN574" s="11"/>
      <c r="KO574" s="11"/>
      <c r="KP574" s="11"/>
      <c r="KQ574" s="11"/>
      <c r="KR574" s="11"/>
      <c r="KS574" s="11"/>
      <c r="KT574" s="11"/>
      <c r="KU574" s="11"/>
    </row>
    <row r="575" spans="1:307" ht="44.25" customHeight="1" x14ac:dyDescent="0.2">
      <c r="A575" s="160"/>
      <c r="B575" s="161"/>
      <c r="C575" s="162"/>
      <c r="D575" s="163"/>
      <c r="E575" s="201"/>
      <c r="F575" s="202"/>
      <c r="G575" s="164" t="str">
        <f t="shared" si="44"/>
        <v/>
      </c>
      <c r="H575" s="203"/>
      <c r="I575" s="204"/>
      <c r="J575" s="208"/>
      <c r="K575" s="206"/>
      <c r="L575" s="207"/>
      <c r="M575" s="165" t="str">
        <f t="shared" si="41"/>
        <v/>
      </c>
      <c r="N575" s="165" t="str">
        <f t="shared" si="42"/>
        <v/>
      </c>
      <c r="O575" s="210"/>
      <c r="P575" s="243"/>
      <c r="Q575" s="211"/>
      <c r="R575" s="212"/>
      <c r="S575" s="212"/>
      <c r="T575" s="212"/>
      <c r="U575" s="166"/>
      <c r="V575" s="17"/>
      <c r="W575" s="17" t="str">
        <f t="shared" si="43"/>
        <v/>
      </c>
      <c r="X575" s="8"/>
      <c r="Y575" s="8"/>
      <c r="Z575" s="8"/>
      <c r="AA575" s="131"/>
      <c r="AB575" s="105"/>
      <c r="AC575" s="105"/>
      <c r="AD575" s="167" t="str">
        <f t="shared" si="45"/>
        <v/>
      </c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  <c r="IE575" s="11"/>
      <c r="IF575" s="11"/>
      <c r="IG575" s="11"/>
      <c r="IH575" s="11"/>
      <c r="II575" s="11"/>
      <c r="IJ575" s="11"/>
      <c r="IK575" s="11"/>
      <c r="IL575" s="11"/>
      <c r="IM575" s="11"/>
      <c r="IN575" s="11"/>
      <c r="IO575" s="11"/>
      <c r="IP575" s="11"/>
      <c r="IQ575" s="11"/>
      <c r="IR575" s="11"/>
      <c r="IS575" s="11"/>
      <c r="IT575" s="11"/>
      <c r="IU575" s="11"/>
      <c r="IV575" s="11"/>
      <c r="IW575" s="11"/>
      <c r="IX575" s="11"/>
      <c r="IY575" s="11"/>
      <c r="IZ575" s="11"/>
      <c r="JA575" s="11"/>
      <c r="JB575" s="11"/>
      <c r="JC575" s="11"/>
      <c r="JD575" s="11"/>
      <c r="JE575" s="11"/>
      <c r="JF575" s="11"/>
      <c r="JG575" s="11"/>
      <c r="JH575" s="11"/>
      <c r="JI575" s="11"/>
      <c r="JJ575" s="11"/>
      <c r="JK575" s="11"/>
      <c r="JL575" s="11"/>
      <c r="JM575" s="11"/>
      <c r="JN575" s="11"/>
      <c r="JO575" s="11"/>
      <c r="JP575" s="11"/>
      <c r="JQ575" s="11"/>
      <c r="JR575" s="11"/>
      <c r="JS575" s="11"/>
      <c r="JT575" s="11"/>
      <c r="JU575" s="11"/>
      <c r="JV575" s="11"/>
      <c r="JW575" s="11"/>
      <c r="JX575" s="11"/>
      <c r="JY575" s="11"/>
      <c r="JZ575" s="11"/>
      <c r="KA575" s="11"/>
      <c r="KB575" s="11"/>
      <c r="KC575" s="11"/>
      <c r="KD575" s="11"/>
      <c r="KE575" s="11"/>
      <c r="KF575" s="11"/>
      <c r="KG575" s="11"/>
      <c r="KH575" s="11"/>
      <c r="KI575" s="11"/>
      <c r="KJ575" s="11"/>
      <c r="KK575" s="11"/>
      <c r="KL575" s="11"/>
      <c r="KM575" s="11"/>
      <c r="KN575" s="11"/>
      <c r="KO575" s="11"/>
      <c r="KP575" s="11"/>
      <c r="KQ575" s="11"/>
      <c r="KR575" s="11"/>
      <c r="KS575" s="11"/>
      <c r="KT575" s="11"/>
      <c r="KU575" s="11"/>
    </row>
    <row r="576" spans="1:307" ht="44.25" customHeight="1" x14ac:dyDescent="0.2">
      <c r="A576" s="160"/>
      <c r="B576" s="161"/>
      <c r="C576" s="162"/>
      <c r="D576" s="163"/>
      <c r="E576" s="201"/>
      <c r="F576" s="202"/>
      <c r="G576" s="164" t="str">
        <f t="shared" si="44"/>
        <v/>
      </c>
      <c r="H576" s="203"/>
      <c r="I576" s="204"/>
      <c r="J576" s="208"/>
      <c r="K576" s="206"/>
      <c r="L576" s="207"/>
      <c r="M576" s="165" t="str">
        <f t="shared" si="41"/>
        <v/>
      </c>
      <c r="N576" s="165" t="str">
        <f t="shared" si="42"/>
        <v/>
      </c>
      <c r="O576" s="210"/>
      <c r="P576" s="243"/>
      <c r="Q576" s="211"/>
      <c r="R576" s="212"/>
      <c r="S576" s="212"/>
      <c r="T576" s="212"/>
      <c r="U576" s="166"/>
      <c r="V576" s="17"/>
      <c r="W576" s="17" t="str">
        <f t="shared" si="43"/>
        <v/>
      </c>
      <c r="X576" s="8"/>
      <c r="Y576" s="8"/>
      <c r="Z576" s="8"/>
      <c r="AA576" s="131"/>
      <c r="AB576" s="105"/>
      <c r="AC576" s="105"/>
      <c r="AD576" s="167" t="str">
        <f t="shared" si="45"/>
        <v/>
      </c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  <c r="IE576" s="11"/>
      <c r="IF576" s="11"/>
      <c r="IG576" s="11"/>
      <c r="IH576" s="11"/>
      <c r="II576" s="11"/>
      <c r="IJ576" s="11"/>
      <c r="IK576" s="11"/>
      <c r="IL576" s="11"/>
      <c r="IM576" s="11"/>
      <c r="IN576" s="11"/>
      <c r="IO576" s="11"/>
      <c r="IP576" s="11"/>
      <c r="IQ576" s="11"/>
      <c r="IR576" s="11"/>
      <c r="IS576" s="11"/>
      <c r="IT576" s="11"/>
      <c r="IU576" s="11"/>
      <c r="IV576" s="11"/>
      <c r="IW576" s="11"/>
      <c r="IX576" s="11"/>
      <c r="IY576" s="11"/>
      <c r="IZ576" s="11"/>
      <c r="JA576" s="11"/>
      <c r="JB576" s="11"/>
      <c r="JC576" s="11"/>
      <c r="JD576" s="11"/>
      <c r="JE576" s="11"/>
      <c r="JF576" s="11"/>
      <c r="JG576" s="11"/>
      <c r="JH576" s="11"/>
      <c r="JI576" s="11"/>
      <c r="JJ576" s="11"/>
      <c r="JK576" s="11"/>
      <c r="JL576" s="11"/>
      <c r="JM576" s="11"/>
      <c r="JN576" s="11"/>
      <c r="JO576" s="11"/>
      <c r="JP576" s="11"/>
      <c r="JQ576" s="11"/>
      <c r="JR576" s="11"/>
      <c r="JS576" s="11"/>
      <c r="JT576" s="11"/>
      <c r="JU576" s="11"/>
      <c r="JV576" s="11"/>
      <c r="JW576" s="11"/>
      <c r="JX576" s="11"/>
      <c r="JY576" s="11"/>
      <c r="JZ576" s="11"/>
      <c r="KA576" s="11"/>
      <c r="KB576" s="11"/>
      <c r="KC576" s="11"/>
      <c r="KD576" s="11"/>
      <c r="KE576" s="11"/>
      <c r="KF576" s="11"/>
      <c r="KG576" s="11"/>
      <c r="KH576" s="11"/>
      <c r="KI576" s="11"/>
      <c r="KJ576" s="11"/>
      <c r="KK576" s="11"/>
      <c r="KL576" s="11"/>
      <c r="KM576" s="11"/>
      <c r="KN576" s="11"/>
      <c r="KO576" s="11"/>
      <c r="KP576" s="11"/>
      <c r="KQ576" s="11"/>
      <c r="KR576" s="11"/>
      <c r="KS576" s="11"/>
      <c r="KT576" s="11"/>
      <c r="KU576" s="11"/>
    </row>
    <row r="577" spans="1:307" ht="44.25" customHeight="1" x14ac:dyDescent="0.2">
      <c r="A577" s="160"/>
      <c r="B577" s="161"/>
      <c r="C577" s="162"/>
      <c r="D577" s="163"/>
      <c r="E577" s="201"/>
      <c r="F577" s="202"/>
      <c r="G577" s="164" t="str">
        <f t="shared" si="44"/>
        <v/>
      </c>
      <c r="H577" s="203"/>
      <c r="I577" s="204"/>
      <c r="J577" s="208"/>
      <c r="K577" s="206"/>
      <c r="L577" s="207"/>
      <c r="M577" s="165" t="str">
        <f t="shared" si="41"/>
        <v/>
      </c>
      <c r="N577" s="165" t="str">
        <f t="shared" si="42"/>
        <v/>
      </c>
      <c r="O577" s="210"/>
      <c r="P577" s="243"/>
      <c r="Q577" s="211"/>
      <c r="R577" s="212"/>
      <c r="S577" s="212"/>
      <c r="T577" s="212"/>
      <c r="U577" s="166"/>
      <c r="V577" s="17"/>
      <c r="W577" s="17" t="str">
        <f t="shared" si="43"/>
        <v/>
      </c>
      <c r="X577" s="8"/>
      <c r="Y577" s="8"/>
      <c r="Z577" s="8"/>
      <c r="AA577" s="131"/>
      <c r="AB577" s="105"/>
      <c r="AC577" s="105"/>
      <c r="AD577" s="167" t="str">
        <f t="shared" si="45"/>
        <v/>
      </c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E577" s="11"/>
      <c r="CF577" s="11"/>
      <c r="CG577" s="11"/>
      <c r="CH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  <c r="DL577" s="11"/>
      <c r="DM577" s="11"/>
      <c r="DN577" s="11"/>
      <c r="DO577" s="11"/>
      <c r="DP577" s="11"/>
      <c r="DQ577" s="11"/>
      <c r="DR577" s="11"/>
      <c r="DS577" s="11"/>
      <c r="DT577" s="11"/>
      <c r="DU577" s="11"/>
      <c r="DV577" s="11"/>
      <c r="DW577" s="11"/>
      <c r="DX577" s="11"/>
      <c r="DY577" s="11"/>
      <c r="DZ577" s="11"/>
      <c r="EA577" s="11"/>
      <c r="EB577" s="11"/>
      <c r="EC577" s="11"/>
      <c r="ED577" s="11"/>
      <c r="EE577" s="11"/>
      <c r="EF577" s="11"/>
      <c r="EG577" s="11"/>
      <c r="EH577" s="11"/>
      <c r="EI577" s="11"/>
      <c r="EJ577" s="11"/>
      <c r="EK577" s="11"/>
      <c r="EL577" s="11"/>
      <c r="EM577" s="11"/>
      <c r="EN577" s="11"/>
      <c r="EO577" s="11"/>
      <c r="EP577" s="11"/>
      <c r="EQ577" s="11"/>
      <c r="ER577" s="11"/>
      <c r="ES577" s="11"/>
      <c r="ET577" s="11"/>
      <c r="EU577" s="11"/>
      <c r="EV577" s="11"/>
      <c r="EW577" s="11"/>
      <c r="EX577" s="11"/>
      <c r="EY577" s="11"/>
      <c r="EZ577" s="11"/>
      <c r="FA577" s="11"/>
      <c r="FB577" s="11"/>
      <c r="FC577" s="11"/>
      <c r="FD577" s="11"/>
      <c r="FE577" s="11"/>
      <c r="FF577" s="11"/>
      <c r="FG577" s="11"/>
      <c r="FH577" s="11"/>
      <c r="FI577" s="11"/>
      <c r="FJ577" s="11"/>
      <c r="FK577" s="11"/>
      <c r="FL577" s="11"/>
      <c r="FM577" s="11"/>
      <c r="FN577" s="11"/>
      <c r="FO577" s="11"/>
      <c r="FP577" s="11"/>
      <c r="FQ577" s="11"/>
      <c r="FR577" s="11"/>
      <c r="FS577" s="11"/>
      <c r="FT577" s="11"/>
      <c r="FU577" s="11"/>
      <c r="FV577" s="11"/>
      <c r="FW577" s="11"/>
      <c r="FX577" s="11"/>
      <c r="FY577" s="11"/>
      <c r="FZ577" s="11"/>
      <c r="GA577" s="11"/>
      <c r="GB577" s="11"/>
      <c r="GC577" s="11"/>
      <c r="GD577" s="11"/>
      <c r="GE577" s="11"/>
      <c r="GF577" s="11"/>
      <c r="GG577" s="11"/>
      <c r="GH577" s="11"/>
      <c r="GI577" s="11"/>
      <c r="GJ577" s="11"/>
      <c r="GK577" s="11"/>
      <c r="GL577" s="11"/>
      <c r="GM577" s="11"/>
      <c r="GN577" s="11"/>
      <c r="GO577" s="11"/>
      <c r="GP577" s="11"/>
      <c r="GQ577" s="11"/>
      <c r="GR577" s="11"/>
      <c r="GS577" s="11"/>
      <c r="GT577" s="11"/>
      <c r="GU577" s="11"/>
      <c r="GV577" s="11"/>
      <c r="GW577" s="11"/>
      <c r="GX577" s="11"/>
      <c r="GY577" s="11"/>
      <c r="GZ577" s="11"/>
      <c r="HA577" s="11"/>
      <c r="HB577" s="11"/>
      <c r="HC577" s="11"/>
      <c r="HD577" s="11"/>
      <c r="HE577" s="11"/>
      <c r="HF577" s="11"/>
      <c r="HG577" s="11"/>
      <c r="HH577" s="11"/>
      <c r="HI577" s="11"/>
      <c r="HJ577" s="11"/>
      <c r="HK577" s="11"/>
      <c r="HL577" s="11"/>
      <c r="HM577" s="11"/>
      <c r="HN577" s="11"/>
      <c r="HO577" s="11"/>
      <c r="HP577" s="11"/>
      <c r="HQ577" s="11"/>
      <c r="HR577" s="11"/>
      <c r="HS577" s="11"/>
      <c r="HT577" s="11"/>
      <c r="HU577" s="11"/>
      <c r="HV577" s="11"/>
      <c r="HW577" s="11"/>
      <c r="HX577" s="11"/>
      <c r="HY577" s="11"/>
      <c r="HZ577" s="11"/>
      <c r="IA577" s="11"/>
      <c r="IB577" s="11"/>
      <c r="IC577" s="11"/>
      <c r="ID577" s="11"/>
      <c r="IE577" s="11"/>
      <c r="IF577" s="11"/>
      <c r="IG577" s="11"/>
      <c r="IH577" s="11"/>
      <c r="II577" s="11"/>
      <c r="IJ577" s="11"/>
      <c r="IK577" s="11"/>
      <c r="IL577" s="11"/>
      <c r="IM577" s="11"/>
      <c r="IN577" s="11"/>
      <c r="IO577" s="11"/>
      <c r="IP577" s="11"/>
      <c r="IQ577" s="11"/>
      <c r="IR577" s="11"/>
      <c r="IS577" s="11"/>
      <c r="IT577" s="11"/>
      <c r="IU577" s="11"/>
      <c r="IV577" s="11"/>
      <c r="IW577" s="11"/>
      <c r="IX577" s="11"/>
      <c r="IY577" s="11"/>
      <c r="IZ577" s="11"/>
      <c r="JA577" s="11"/>
      <c r="JB577" s="11"/>
      <c r="JC577" s="11"/>
      <c r="JD577" s="11"/>
      <c r="JE577" s="11"/>
      <c r="JF577" s="11"/>
      <c r="JG577" s="11"/>
      <c r="JH577" s="11"/>
      <c r="JI577" s="11"/>
      <c r="JJ577" s="11"/>
      <c r="JK577" s="11"/>
      <c r="JL577" s="11"/>
      <c r="JM577" s="11"/>
      <c r="JN577" s="11"/>
      <c r="JO577" s="11"/>
      <c r="JP577" s="11"/>
      <c r="JQ577" s="11"/>
      <c r="JR577" s="11"/>
      <c r="JS577" s="11"/>
      <c r="JT577" s="11"/>
      <c r="JU577" s="11"/>
      <c r="JV577" s="11"/>
      <c r="JW577" s="11"/>
      <c r="JX577" s="11"/>
      <c r="JY577" s="11"/>
      <c r="JZ577" s="11"/>
      <c r="KA577" s="11"/>
      <c r="KB577" s="11"/>
      <c r="KC577" s="11"/>
      <c r="KD577" s="11"/>
      <c r="KE577" s="11"/>
      <c r="KF577" s="11"/>
      <c r="KG577" s="11"/>
      <c r="KH577" s="11"/>
      <c r="KI577" s="11"/>
      <c r="KJ577" s="11"/>
      <c r="KK577" s="11"/>
      <c r="KL577" s="11"/>
      <c r="KM577" s="11"/>
      <c r="KN577" s="11"/>
      <c r="KO577" s="11"/>
      <c r="KP577" s="11"/>
      <c r="KQ577" s="11"/>
      <c r="KR577" s="11"/>
      <c r="KS577" s="11"/>
      <c r="KT577" s="11"/>
      <c r="KU577" s="11"/>
    </row>
    <row r="578" spans="1:307" ht="44.25" customHeight="1" x14ac:dyDescent="0.2">
      <c r="A578" s="160"/>
      <c r="B578" s="161"/>
      <c r="C578" s="162"/>
      <c r="D578" s="163"/>
      <c r="E578" s="201"/>
      <c r="F578" s="202"/>
      <c r="G578" s="164" t="str">
        <f t="shared" si="44"/>
        <v/>
      </c>
      <c r="H578" s="203"/>
      <c r="I578" s="204"/>
      <c r="J578" s="208"/>
      <c r="K578" s="206"/>
      <c r="L578" s="207"/>
      <c r="M578" s="165" t="str">
        <f t="shared" si="41"/>
        <v/>
      </c>
      <c r="N578" s="165" t="str">
        <f t="shared" si="42"/>
        <v/>
      </c>
      <c r="O578" s="210"/>
      <c r="P578" s="243"/>
      <c r="Q578" s="211"/>
      <c r="R578" s="212"/>
      <c r="S578" s="212"/>
      <c r="T578" s="212"/>
      <c r="U578" s="166"/>
      <c r="V578" s="17"/>
      <c r="W578" s="17" t="str">
        <f t="shared" si="43"/>
        <v/>
      </c>
      <c r="X578" s="8"/>
      <c r="Y578" s="8"/>
      <c r="Z578" s="8"/>
      <c r="AA578" s="131"/>
      <c r="AB578" s="105"/>
      <c r="AC578" s="105"/>
      <c r="AD578" s="167" t="str">
        <f t="shared" si="45"/>
        <v/>
      </c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E578" s="11"/>
      <c r="CF578" s="11"/>
      <c r="CG578" s="11"/>
      <c r="CH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  <c r="DL578" s="11"/>
      <c r="DM578" s="11"/>
      <c r="DN578" s="11"/>
      <c r="DO578" s="11"/>
      <c r="DP578" s="11"/>
      <c r="DQ578" s="11"/>
      <c r="DR578" s="11"/>
      <c r="DS578" s="11"/>
      <c r="DT578" s="11"/>
      <c r="DU578" s="11"/>
      <c r="DV578" s="11"/>
      <c r="DW578" s="11"/>
      <c r="DX578" s="11"/>
      <c r="DY578" s="11"/>
      <c r="DZ578" s="11"/>
      <c r="EA578" s="11"/>
      <c r="EB578" s="11"/>
      <c r="EC578" s="11"/>
      <c r="ED578" s="11"/>
      <c r="EE578" s="11"/>
      <c r="EF578" s="11"/>
      <c r="EG578" s="11"/>
      <c r="EH578" s="11"/>
      <c r="EI578" s="11"/>
      <c r="EJ578" s="11"/>
      <c r="EK578" s="11"/>
      <c r="EL578" s="11"/>
      <c r="EM578" s="11"/>
      <c r="EN578" s="11"/>
      <c r="EO578" s="11"/>
      <c r="EP578" s="11"/>
      <c r="EQ578" s="11"/>
      <c r="ER578" s="11"/>
      <c r="ES578" s="11"/>
      <c r="ET578" s="11"/>
      <c r="EU578" s="11"/>
      <c r="EV578" s="11"/>
      <c r="EW578" s="11"/>
      <c r="EX578" s="11"/>
      <c r="EY578" s="11"/>
      <c r="EZ578" s="11"/>
      <c r="FA578" s="11"/>
      <c r="FB578" s="11"/>
      <c r="FC578" s="11"/>
      <c r="FD578" s="11"/>
      <c r="FE578" s="11"/>
      <c r="FF578" s="11"/>
      <c r="FG578" s="11"/>
      <c r="FH578" s="11"/>
      <c r="FI578" s="11"/>
      <c r="FJ578" s="11"/>
      <c r="FK578" s="11"/>
      <c r="FL578" s="11"/>
      <c r="FM578" s="11"/>
      <c r="FN578" s="11"/>
      <c r="FO578" s="11"/>
      <c r="FP578" s="11"/>
      <c r="FQ578" s="11"/>
      <c r="FR578" s="11"/>
      <c r="FS578" s="11"/>
      <c r="FT578" s="11"/>
      <c r="FU578" s="11"/>
      <c r="FV578" s="11"/>
      <c r="FW578" s="11"/>
      <c r="FX578" s="11"/>
      <c r="FY578" s="11"/>
      <c r="FZ578" s="11"/>
      <c r="GA578" s="11"/>
      <c r="GB578" s="11"/>
      <c r="GC578" s="11"/>
      <c r="GD578" s="11"/>
      <c r="GE578" s="11"/>
      <c r="GF578" s="11"/>
      <c r="GG578" s="11"/>
      <c r="GH578" s="11"/>
      <c r="GI578" s="11"/>
      <c r="GJ578" s="11"/>
      <c r="GK578" s="11"/>
      <c r="GL578" s="11"/>
      <c r="GM578" s="11"/>
      <c r="GN578" s="11"/>
      <c r="GO578" s="11"/>
      <c r="GP578" s="11"/>
      <c r="GQ578" s="11"/>
      <c r="GR578" s="11"/>
      <c r="GS578" s="11"/>
      <c r="GT578" s="11"/>
      <c r="GU578" s="11"/>
      <c r="GV578" s="11"/>
      <c r="GW578" s="11"/>
      <c r="GX578" s="11"/>
      <c r="GY578" s="11"/>
      <c r="GZ578" s="11"/>
      <c r="HA578" s="11"/>
      <c r="HB578" s="11"/>
      <c r="HC578" s="11"/>
      <c r="HD578" s="11"/>
      <c r="HE578" s="11"/>
      <c r="HF578" s="11"/>
      <c r="HG578" s="11"/>
      <c r="HH578" s="11"/>
      <c r="HI578" s="11"/>
      <c r="HJ578" s="11"/>
      <c r="HK578" s="11"/>
      <c r="HL578" s="11"/>
      <c r="HM578" s="11"/>
      <c r="HN578" s="11"/>
      <c r="HO578" s="11"/>
      <c r="HP578" s="11"/>
      <c r="HQ578" s="11"/>
      <c r="HR578" s="11"/>
      <c r="HS578" s="11"/>
      <c r="HT578" s="11"/>
      <c r="HU578" s="11"/>
      <c r="HV578" s="11"/>
      <c r="HW578" s="11"/>
      <c r="HX578" s="11"/>
      <c r="HY578" s="11"/>
      <c r="HZ578" s="11"/>
      <c r="IA578" s="11"/>
      <c r="IB578" s="11"/>
      <c r="IC578" s="11"/>
      <c r="ID578" s="11"/>
      <c r="IE578" s="11"/>
      <c r="IF578" s="11"/>
      <c r="IG578" s="11"/>
      <c r="IH578" s="11"/>
      <c r="II578" s="11"/>
      <c r="IJ578" s="11"/>
      <c r="IK578" s="11"/>
      <c r="IL578" s="11"/>
      <c r="IM578" s="11"/>
      <c r="IN578" s="11"/>
      <c r="IO578" s="11"/>
      <c r="IP578" s="11"/>
      <c r="IQ578" s="11"/>
      <c r="IR578" s="11"/>
      <c r="IS578" s="11"/>
      <c r="IT578" s="11"/>
      <c r="IU578" s="11"/>
      <c r="IV578" s="11"/>
      <c r="IW578" s="11"/>
      <c r="IX578" s="11"/>
      <c r="IY578" s="11"/>
      <c r="IZ578" s="11"/>
      <c r="JA578" s="11"/>
      <c r="JB578" s="11"/>
      <c r="JC578" s="11"/>
      <c r="JD578" s="11"/>
      <c r="JE578" s="11"/>
      <c r="JF578" s="11"/>
      <c r="JG578" s="11"/>
      <c r="JH578" s="11"/>
      <c r="JI578" s="11"/>
      <c r="JJ578" s="11"/>
      <c r="JK578" s="11"/>
      <c r="JL578" s="11"/>
      <c r="JM578" s="11"/>
      <c r="JN578" s="11"/>
      <c r="JO578" s="11"/>
      <c r="JP578" s="11"/>
      <c r="JQ578" s="11"/>
      <c r="JR578" s="11"/>
      <c r="JS578" s="11"/>
      <c r="JT578" s="11"/>
      <c r="JU578" s="11"/>
      <c r="JV578" s="11"/>
      <c r="JW578" s="11"/>
      <c r="JX578" s="11"/>
      <c r="JY578" s="11"/>
      <c r="JZ578" s="11"/>
      <c r="KA578" s="11"/>
      <c r="KB578" s="11"/>
      <c r="KC578" s="11"/>
      <c r="KD578" s="11"/>
      <c r="KE578" s="11"/>
      <c r="KF578" s="11"/>
      <c r="KG578" s="11"/>
      <c r="KH578" s="11"/>
      <c r="KI578" s="11"/>
      <c r="KJ578" s="11"/>
      <c r="KK578" s="11"/>
      <c r="KL578" s="11"/>
      <c r="KM578" s="11"/>
      <c r="KN578" s="11"/>
      <c r="KO578" s="11"/>
      <c r="KP578" s="11"/>
      <c r="KQ578" s="11"/>
      <c r="KR578" s="11"/>
      <c r="KS578" s="11"/>
      <c r="KT578" s="11"/>
      <c r="KU578" s="11"/>
    </row>
    <row r="579" spans="1:307" ht="44.25" customHeight="1" x14ac:dyDescent="0.2">
      <c r="A579" s="160"/>
      <c r="B579" s="161"/>
      <c r="C579" s="162"/>
      <c r="D579" s="163"/>
      <c r="E579" s="201"/>
      <c r="F579" s="202"/>
      <c r="G579" s="164" t="str">
        <f t="shared" si="44"/>
        <v/>
      </c>
      <c r="H579" s="203"/>
      <c r="I579" s="204"/>
      <c r="J579" s="208"/>
      <c r="K579" s="206"/>
      <c r="L579" s="207"/>
      <c r="M579" s="165" t="str">
        <f t="shared" si="41"/>
        <v/>
      </c>
      <c r="N579" s="165" t="str">
        <f t="shared" si="42"/>
        <v/>
      </c>
      <c r="O579" s="210"/>
      <c r="P579" s="243"/>
      <c r="Q579" s="211"/>
      <c r="R579" s="212"/>
      <c r="S579" s="212"/>
      <c r="T579" s="212"/>
      <c r="U579" s="166"/>
      <c r="V579" s="17"/>
      <c r="W579" s="17" t="str">
        <f t="shared" si="43"/>
        <v/>
      </c>
      <c r="X579" s="8"/>
      <c r="Y579" s="8"/>
      <c r="Z579" s="8"/>
      <c r="AA579" s="131"/>
      <c r="AB579" s="105"/>
      <c r="AC579" s="105"/>
      <c r="AD579" s="167" t="str">
        <f t="shared" si="45"/>
        <v/>
      </c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E579" s="11"/>
      <c r="CF579" s="11"/>
      <c r="CG579" s="11"/>
      <c r="CH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  <c r="DL579" s="11"/>
      <c r="DM579" s="11"/>
      <c r="DN579" s="11"/>
      <c r="DO579" s="11"/>
      <c r="DP579" s="11"/>
      <c r="DQ579" s="11"/>
      <c r="DR579" s="11"/>
      <c r="DS579" s="11"/>
      <c r="DT579" s="11"/>
      <c r="DU579" s="11"/>
      <c r="DV579" s="11"/>
      <c r="DW579" s="11"/>
      <c r="DX579" s="11"/>
      <c r="DY579" s="11"/>
      <c r="DZ579" s="11"/>
      <c r="EA579" s="11"/>
      <c r="EB579" s="11"/>
      <c r="EC579" s="11"/>
      <c r="ED579" s="11"/>
      <c r="EE579" s="11"/>
      <c r="EF579" s="11"/>
      <c r="EG579" s="11"/>
      <c r="EH579" s="11"/>
      <c r="EI579" s="11"/>
      <c r="EJ579" s="11"/>
      <c r="EK579" s="11"/>
      <c r="EL579" s="11"/>
      <c r="EM579" s="11"/>
      <c r="EN579" s="11"/>
      <c r="EO579" s="11"/>
      <c r="EP579" s="11"/>
      <c r="EQ579" s="11"/>
      <c r="ER579" s="11"/>
      <c r="ES579" s="11"/>
      <c r="ET579" s="11"/>
      <c r="EU579" s="11"/>
      <c r="EV579" s="11"/>
      <c r="EW579" s="11"/>
      <c r="EX579" s="11"/>
      <c r="EY579" s="11"/>
      <c r="EZ579" s="11"/>
      <c r="FA579" s="11"/>
      <c r="FB579" s="11"/>
      <c r="FC579" s="11"/>
      <c r="FD579" s="11"/>
      <c r="FE579" s="11"/>
      <c r="FF579" s="11"/>
      <c r="FG579" s="11"/>
      <c r="FH579" s="11"/>
      <c r="FI579" s="11"/>
      <c r="FJ579" s="11"/>
      <c r="FK579" s="11"/>
      <c r="FL579" s="11"/>
      <c r="FM579" s="11"/>
      <c r="FN579" s="11"/>
      <c r="FO579" s="11"/>
      <c r="FP579" s="11"/>
      <c r="FQ579" s="11"/>
      <c r="FR579" s="11"/>
      <c r="FS579" s="11"/>
      <c r="FT579" s="11"/>
      <c r="FU579" s="11"/>
      <c r="FV579" s="11"/>
      <c r="FW579" s="11"/>
      <c r="FX579" s="11"/>
      <c r="FY579" s="11"/>
      <c r="FZ579" s="11"/>
      <c r="GA579" s="11"/>
      <c r="GB579" s="11"/>
      <c r="GC579" s="11"/>
      <c r="GD579" s="11"/>
      <c r="GE579" s="11"/>
      <c r="GF579" s="11"/>
      <c r="GG579" s="11"/>
      <c r="GH579" s="11"/>
      <c r="GI579" s="11"/>
      <c r="GJ579" s="11"/>
      <c r="GK579" s="11"/>
      <c r="GL579" s="11"/>
      <c r="GM579" s="11"/>
      <c r="GN579" s="11"/>
      <c r="GO579" s="11"/>
      <c r="GP579" s="11"/>
      <c r="GQ579" s="11"/>
      <c r="GR579" s="11"/>
      <c r="GS579" s="11"/>
      <c r="GT579" s="11"/>
      <c r="GU579" s="11"/>
      <c r="GV579" s="11"/>
      <c r="GW579" s="11"/>
      <c r="GX579" s="11"/>
      <c r="GY579" s="11"/>
      <c r="GZ579" s="11"/>
      <c r="HA579" s="11"/>
      <c r="HB579" s="11"/>
      <c r="HC579" s="11"/>
      <c r="HD579" s="11"/>
      <c r="HE579" s="11"/>
      <c r="HF579" s="11"/>
      <c r="HG579" s="11"/>
      <c r="HH579" s="11"/>
      <c r="HI579" s="11"/>
      <c r="HJ579" s="11"/>
      <c r="HK579" s="11"/>
      <c r="HL579" s="11"/>
      <c r="HM579" s="11"/>
      <c r="HN579" s="11"/>
      <c r="HO579" s="11"/>
      <c r="HP579" s="11"/>
      <c r="HQ579" s="11"/>
      <c r="HR579" s="11"/>
      <c r="HS579" s="11"/>
      <c r="HT579" s="11"/>
      <c r="HU579" s="11"/>
      <c r="HV579" s="11"/>
      <c r="HW579" s="11"/>
      <c r="HX579" s="11"/>
      <c r="HY579" s="11"/>
      <c r="HZ579" s="11"/>
      <c r="IA579" s="11"/>
      <c r="IB579" s="11"/>
      <c r="IC579" s="11"/>
      <c r="ID579" s="11"/>
      <c r="IE579" s="11"/>
      <c r="IF579" s="11"/>
      <c r="IG579" s="11"/>
      <c r="IH579" s="11"/>
      <c r="II579" s="11"/>
      <c r="IJ579" s="11"/>
      <c r="IK579" s="11"/>
      <c r="IL579" s="11"/>
      <c r="IM579" s="11"/>
      <c r="IN579" s="11"/>
      <c r="IO579" s="11"/>
      <c r="IP579" s="11"/>
      <c r="IQ579" s="11"/>
      <c r="IR579" s="11"/>
      <c r="IS579" s="11"/>
      <c r="IT579" s="11"/>
      <c r="IU579" s="11"/>
      <c r="IV579" s="11"/>
      <c r="IW579" s="11"/>
      <c r="IX579" s="11"/>
      <c r="IY579" s="11"/>
      <c r="IZ579" s="11"/>
      <c r="JA579" s="11"/>
      <c r="JB579" s="11"/>
      <c r="JC579" s="11"/>
      <c r="JD579" s="11"/>
      <c r="JE579" s="11"/>
      <c r="JF579" s="11"/>
      <c r="JG579" s="11"/>
      <c r="JH579" s="11"/>
      <c r="JI579" s="11"/>
      <c r="JJ579" s="11"/>
      <c r="JK579" s="11"/>
      <c r="JL579" s="11"/>
      <c r="JM579" s="11"/>
      <c r="JN579" s="11"/>
      <c r="JO579" s="11"/>
      <c r="JP579" s="11"/>
      <c r="JQ579" s="11"/>
      <c r="JR579" s="11"/>
      <c r="JS579" s="11"/>
      <c r="JT579" s="11"/>
      <c r="JU579" s="11"/>
      <c r="JV579" s="11"/>
      <c r="JW579" s="11"/>
      <c r="JX579" s="11"/>
      <c r="JY579" s="11"/>
      <c r="JZ579" s="11"/>
      <c r="KA579" s="11"/>
      <c r="KB579" s="11"/>
      <c r="KC579" s="11"/>
      <c r="KD579" s="11"/>
      <c r="KE579" s="11"/>
      <c r="KF579" s="11"/>
      <c r="KG579" s="11"/>
      <c r="KH579" s="11"/>
      <c r="KI579" s="11"/>
      <c r="KJ579" s="11"/>
      <c r="KK579" s="11"/>
      <c r="KL579" s="11"/>
      <c r="KM579" s="11"/>
      <c r="KN579" s="11"/>
      <c r="KO579" s="11"/>
      <c r="KP579" s="11"/>
      <c r="KQ579" s="11"/>
      <c r="KR579" s="11"/>
      <c r="KS579" s="11"/>
      <c r="KT579" s="11"/>
      <c r="KU579" s="11"/>
    </row>
    <row r="580" spans="1:307" ht="44.25" customHeight="1" x14ac:dyDescent="0.2">
      <c r="A580" s="160"/>
      <c r="B580" s="161"/>
      <c r="C580" s="162"/>
      <c r="D580" s="163"/>
      <c r="E580" s="201"/>
      <c r="F580" s="202"/>
      <c r="G580" s="164" t="str">
        <f t="shared" si="44"/>
        <v/>
      </c>
      <c r="H580" s="203"/>
      <c r="I580" s="204"/>
      <c r="J580" s="208"/>
      <c r="K580" s="206"/>
      <c r="L580" s="207"/>
      <c r="M580" s="165" t="str">
        <f t="shared" si="41"/>
        <v/>
      </c>
      <c r="N580" s="165" t="str">
        <f t="shared" si="42"/>
        <v/>
      </c>
      <c r="O580" s="210"/>
      <c r="P580" s="243"/>
      <c r="Q580" s="211"/>
      <c r="R580" s="212"/>
      <c r="S580" s="212"/>
      <c r="T580" s="212"/>
      <c r="U580" s="166"/>
      <c r="V580" s="17"/>
      <c r="W580" s="17" t="str">
        <f t="shared" si="43"/>
        <v/>
      </c>
      <c r="X580" s="8"/>
      <c r="Y580" s="8"/>
      <c r="Z580" s="8"/>
      <c r="AA580" s="131"/>
      <c r="AB580" s="105"/>
      <c r="AC580" s="105"/>
      <c r="AD580" s="167" t="str">
        <f t="shared" si="45"/>
        <v/>
      </c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  <c r="DL580" s="11"/>
      <c r="DM580" s="11"/>
      <c r="DN580" s="11"/>
      <c r="DO580" s="11"/>
      <c r="DP580" s="11"/>
      <c r="DQ580" s="11"/>
      <c r="DR580" s="11"/>
      <c r="DS580" s="11"/>
      <c r="DT580" s="11"/>
      <c r="DU580" s="11"/>
      <c r="DV580" s="11"/>
      <c r="DW580" s="11"/>
      <c r="DX580" s="11"/>
      <c r="DY580" s="11"/>
      <c r="DZ580" s="11"/>
      <c r="EA580" s="11"/>
      <c r="EB580" s="11"/>
      <c r="EC580" s="11"/>
      <c r="ED580" s="11"/>
      <c r="EE580" s="11"/>
      <c r="EF580" s="11"/>
      <c r="EG580" s="11"/>
      <c r="EH580" s="11"/>
      <c r="EI580" s="11"/>
      <c r="EJ580" s="11"/>
      <c r="EK580" s="11"/>
      <c r="EL580" s="11"/>
      <c r="EM580" s="11"/>
      <c r="EN580" s="11"/>
      <c r="EO580" s="11"/>
      <c r="EP580" s="11"/>
      <c r="EQ580" s="11"/>
      <c r="ER580" s="11"/>
      <c r="ES580" s="11"/>
      <c r="ET580" s="11"/>
      <c r="EU580" s="11"/>
      <c r="EV580" s="11"/>
      <c r="EW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  <c r="FJ580" s="11"/>
      <c r="FK580" s="11"/>
      <c r="FL580" s="11"/>
      <c r="FM580" s="11"/>
      <c r="FN580" s="11"/>
      <c r="FO580" s="11"/>
      <c r="FP580" s="11"/>
      <c r="FQ580" s="11"/>
      <c r="FR580" s="11"/>
      <c r="FS580" s="11"/>
      <c r="FT580" s="11"/>
      <c r="FU580" s="11"/>
      <c r="FV580" s="11"/>
      <c r="FW580" s="11"/>
      <c r="FX580" s="11"/>
      <c r="FY580" s="11"/>
      <c r="FZ580" s="11"/>
      <c r="GA580" s="11"/>
      <c r="GB580" s="11"/>
      <c r="GC580" s="11"/>
      <c r="GD580" s="11"/>
      <c r="GE580" s="11"/>
      <c r="GF580" s="11"/>
      <c r="GG580" s="11"/>
      <c r="GH580" s="11"/>
      <c r="GI580" s="11"/>
      <c r="GJ580" s="11"/>
      <c r="GK580" s="11"/>
      <c r="GL580" s="11"/>
      <c r="GM580" s="11"/>
      <c r="GN580" s="11"/>
      <c r="GO580" s="11"/>
      <c r="GP580" s="11"/>
      <c r="GQ580" s="11"/>
      <c r="GR580" s="11"/>
      <c r="GS580" s="11"/>
      <c r="GT580" s="11"/>
      <c r="GU580" s="11"/>
      <c r="GV580" s="11"/>
      <c r="GW580" s="11"/>
      <c r="GX580" s="11"/>
      <c r="GY580" s="11"/>
      <c r="GZ580" s="11"/>
      <c r="HA580" s="11"/>
      <c r="HB580" s="11"/>
      <c r="HC580" s="11"/>
      <c r="HD580" s="11"/>
      <c r="HE580" s="11"/>
      <c r="HF580" s="11"/>
      <c r="HG580" s="11"/>
      <c r="HH580" s="11"/>
      <c r="HI580" s="11"/>
      <c r="HJ580" s="11"/>
      <c r="HK580" s="11"/>
      <c r="HL580" s="11"/>
      <c r="HM580" s="11"/>
      <c r="HN580" s="11"/>
      <c r="HO580" s="11"/>
      <c r="HP580" s="11"/>
      <c r="HQ580" s="11"/>
      <c r="HR580" s="11"/>
      <c r="HS580" s="11"/>
      <c r="HT580" s="11"/>
      <c r="HU580" s="11"/>
      <c r="HV580" s="11"/>
      <c r="HW580" s="11"/>
      <c r="HX580" s="11"/>
      <c r="HY580" s="11"/>
      <c r="HZ580" s="11"/>
      <c r="IA580" s="11"/>
      <c r="IB580" s="11"/>
      <c r="IC580" s="11"/>
      <c r="ID580" s="11"/>
      <c r="IE580" s="11"/>
      <c r="IF580" s="11"/>
      <c r="IG580" s="11"/>
      <c r="IH580" s="11"/>
      <c r="II580" s="11"/>
      <c r="IJ580" s="11"/>
      <c r="IK580" s="11"/>
      <c r="IL580" s="11"/>
      <c r="IM580" s="11"/>
      <c r="IN580" s="11"/>
      <c r="IO580" s="11"/>
      <c r="IP580" s="11"/>
      <c r="IQ580" s="11"/>
      <c r="IR580" s="11"/>
      <c r="IS580" s="11"/>
      <c r="IT580" s="11"/>
      <c r="IU580" s="11"/>
      <c r="IV580" s="11"/>
      <c r="IW580" s="11"/>
      <c r="IX580" s="11"/>
      <c r="IY580" s="11"/>
      <c r="IZ580" s="11"/>
      <c r="JA580" s="11"/>
      <c r="JB580" s="11"/>
      <c r="JC580" s="11"/>
      <c r="JD580" s="11"/>
      <c r="JE580" s="11"/>
      <c r="JF580" s="11"/>
      <c r="JG580" s="11"/>
      <c r="JH580" s="11"/>
      <c r="JI580" s="11"/>
      <c r="JJ580" s="11"/>
      <c r="JK580" s="11"/>
      <c r="JL580" s="11"/>
      <c r="JM580" s="11"/>
      <c r="JN580" s="11"/>
      <c r="JO580" s="11"/>
      <c r="JP580" s="11"/>
      <c r="JQ580" s="11"/>
      <c r="JR580" s="11"/>
      <c r="JS580" s="11"/>
      <c r="JT580" s="11"/>
      <c r="JU580" s="11"/>
      <c r="JV580" s="11"/>
      <c r="JW580" s="11"/>
      <c r="JX580" s="11"/>
      <c r="JY580" s="11"/>
      <c r="JZ580" s="11"/>
      <c r="KA580" s="11"/>
      <c r="KB580" s="11"/>
      <c r="KC580" s="11"/>
      <c r="KD580" s="11"/>
      <c r="KE580" s="11"/>
      <c r="KF580" s="11"/>
      <c r="KG580" s="11"/>
      <c r="KH580" s="11"/>
      <c r="KI580" s="11"/>
      <c r="KJ580" s="11"/>
      <c r="KK580" s="11"/>
      <c r="KL580" s="11"/>
      <c r="KM580" s="11"/>
      <c r="KN580" s="11"/>
      <c r="KO580" s="11"/>
      <c r="KP580" s="11"/>
      <c r="KQ580" s="11"/>
      <c r="KR580" s="11"/>
      <c r="KS580" s="11"/>
      <c r="KT580" s="11"/>
      <c r="KU580" s="11"/>
    </row>
    <row r="581" spans="1:307" ht="44.25" customHeight="1" x14ac:dyDescent="0.2">
      <c r="A581" s="160"/>
      <c r="B581" s="161"/>
      <c r="C581" s="162"/>
      <c r="D581" s="163"/>
      <c r="E581" s="201"/>
      <c r="F581" s="202"/>
      <c r="G581" s="164" t="str">
        <f t="shared" si="44"/>
        <v/>
      </c>
      <c r="H581" s="203"/>
      <c r="I581" s="204"/>
      <c r="J581" s="208"/>
      <c r="K581" s="206"/>
      <c r="L581" s="207"/>
      <c r="M581" s="165" t="str">
        <f t="shared" si="41"/>
        <v/>
      </c>
      <c r="N581" s="165" t="str">
        <f t="shared" si="42"/>
        <v/>
      </c>
      <c r="O581" s="210"/>
      <c r="P581" s="243"/>
      <c r="Q581" s="211"/>
      <c r="R581" s="212"/>
      <c r="S581" s="212"/>
      <c r="T581" s="212"/>
      <c r="U581" s="166"/>
      <c r="V581" s="17"/>
      <c r="W581" s="17" t="str">
        <f t="shared" si="43"/>
        <v/>
      </c>
      <c r="X581" s="8"/>
      <c r="Y581" s="8"/>
      <c r="Z581" s="8"/>
      <c r="AA581" s="131"/>
      <c r="AB581" s="105"/>
      <c r="AC581" s="105"/>
      <c r="AD581" s="167" t="str">
        <f t="shared" si="45"/>
        <v/>
      </c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E581" s="11"/>
      <c r="CF581" s="11"/>
      <c r="CG581" s="11"/>
      <c r="CH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  <c r="DL581" s="11"/>
      <c r="DM581" s="11"/>
      <c r="DN581" s="11"/>
      <c r="DO581" s="11"/>
      <c r="DP581" s="11"/>
      <c r="DQ581" s="11"/>
      <c r="DR581" s="11"/>
      <c r="DS581" s="11"/>
      <c r="DT581" s="11"/>
      <c r="DU581" s="11"/>
      <c r="DV581" s="11"/>
      <c r="DW581" s="11"/>
      <c r="DX581" s="11"/>
      <c r="DY581" s="11"/>
      <c r="DZ581" s="11"/>
      <c r="EA581" s="11"/>
      <c r="EB581" s="11"/>
      <c r="EC581" s="11"/>
      <c r="ED581" s="11"/>
      <c r="EE581" s="11"/>
      <c r="EF581" s="11"/>
      <c r="EG581" s="11"/>
      <c r="EH581" s="11"/>
      <c r="EI581" s="11"/>
      <c r="EJ581" s="11"/>
      <c r="EK581" s="11"/>
      <c r="EL581" s="11"/>
      <c r="EM581" s="11"/>
      <c r="EN581" s="11"/>
      <c r="EO581" s="11"/>
      <c r="EP581" s="11"/>
      <c r="EQ581" s="11"/>
      <c r="ER581" s="11"/>
      <c r="ES581" s="11"/>
      <c r="ET581" s="11"/>
      <c r="EU581" s="11"/>
      <c r="EV581" s="11"/>
      <c r="EW581" s="11"/>
      <c r="EX581" s="11"/>
      <c r="EY581" s="11"/>
      <c r="EZ581" s="11"/>
      <c r="FA581" s="11"/>
      <c r="FB581" s="11"/>
      <c r="FC581" s="11"/>
      <c r="FD581" s="11"/>
      <c r="FE581" s="11"/>
      <c r="FF581" s="11"/>
      <c r="FG581" s="11"/>
      <c r="FH581" s="11"/>
      <c r="FI581" s="11"/>
      <c r="FJ581" s="11"/>
      <c r="FK581" s="11"/>
      <c r="FL581" s="11"/>
      <c r="FM581" s="11"/>
      <c r="FN581" s="11"/>
      <c r="FO581" s="11"/>
      <c r="FP581" s="11"/>
      <c r="FQ581" s="11"/>
      <c r="FR581" s="11"/>
      <c r="FS581" s="11"/>
      <c r="FT581" s="11"/>
      <c r="FU581" s="11"/>
      <c r="FV581" s="11"/>
      <c r="FW581" s="11"/>
      <c r="FX581" s="11"/>
      <c r="FY581" s="11"/>
      <c r="FZ581" s="11"/>
      <c r="GA581" s="11"/>
      <c r="GB581" s="11"/>
      <c r="GC581" s="11"/>
      <c r="GD581" s="11"/>
      <c r="GE581" s="11"/>
      <c r="GF581" s="11"/>
      <c r="GG581" s="11"/>
      <c r="GH581" s="11"/>
      <c r="GI581" s="11"/>
      <c r="GJ581" s="11"/>
      <c r="GK581" s="11"/>
      <c r="GL581" s="11"/>
      <c r="GM581" s="11"/>
      <c r="GN581" s="11"/>
      <c r="GO581" s="11"/>
      <c r="GP581" s="11"/>
      <c r="GQ581" s="11"/>
      <c r="GR581" s="11"/>
      <c r="GS581" s="11"/>
      <c r="GT581" s="11"/>
      <c r="GU581" s="11"/>
      <c r="GV581" s="11"/>
      <c r="GW581" s="11"/>
      <c r="GX581" s="11"/>
      <c r="GY581" s="11"/>
      <c r="GZ581" s="11"/>
      <c r="HA581" s="11"/>
      <c r="HB581" s="11"/>
      <c r="HC581" s="11"/>
      <c r="HD581" s="11"/>
      <c r="HE581" s="11"/>
      <c r="HF581" s="11"/>
      <c r="HG581" s="11"/>
      <c r="HH581" s="11"/>
      <c r="HI581" s="11"/>
      <c r="HJ581" s="11"/>
      <c r="HK581" s="11"/>
      <c r="HL581" s="11"/>
      <c r="HM581" s="11"/>
      <c r="HN581" s="11"/>
      <c r="HO581" s="11"/>
      <c r="HP581" s="11"/>
      <c r="HQ581" s="11"/>
      <c r="HR581" s="11"/>
      <c r="HS581" s="11"/>
      <c r="HT581" s="11"/>
      <c r="HU581" s="11"/>
      <c r="HV581" s="11"/>
      <c r="HW581" s="11"/>
      <c r="HX581" s="11"/>
      <c r="HY581" s="11"/>
      <c r="HZ581" s="11"/>
      <c r="IA581" s="11"/>
      <c r="IB581" s="11"/>
      <c r="IC581" s="11"/>
      <c r="ID581" s="11"/>
      <c r="IE581" s="11"/>
      <c r="IF581" s="11"/>
      <c r="IG581" s="11"/>
      <c r="IH581" s="11"/>
      <c r="II581" s="11"/>
      <c r="IJ581" s="11"/>
      <c r="IK581" s="11"/>
      <c r="IL581" s="11"/>
      <c r="IM581" s="11"/>
      <c r="IN581" s="11"/>
      <c r="IO581" s="11"/>
      <c r="IP581" s="11"/>
      <c r="IQ581" s="11"/>
      <c r="IR581" s="11"/>
      <c r="IS581" s="11"/>
      <c r="IT581" s="11"/>
      <c r="IU581" s="11"/>
      <c r="IV581" s="11"/>
      <c r="IW581" s="11"/>
      <c r="IX581" s="11"/>
      <c r="IY581" s="11"/>
      <c r="IZ581" s="11"/>
      <c r="JA581" s="11"/>
      <c r="JB581" s="11"/>
      <c r="JC581" s="11"/>
      <c r="JD581" s="11"/>
      <c r="JE581" s="11"/>
      <c r="JF581" s="11"/>
      <c r="JG581" s="11"/>
      <c r="JH581" s="11"/>
      <c r="JI581" s="11"/>
      <c r="JJ581" s="11"/>
      <c r="JK581" s="11"/>
      <c r="JL581" s="11"/>
      <c r="JM581" s="11"/>
      <c r="JN581" s="11"/>
      <c r="JO581" s="11"/>
      <c r="JP581" s="11"/>
      <c r="JQ581" s="11"/>
      <c r="JR581" s="11"/>
      <c r="JS581" s="11"/>
      <c r="JT581" s="11"/>
      <c r="JU581" s="11"/>
      <c r="JV581" s="11"/>
      <c r="JW581" s="11"/>
      <c r="JX581" s="11"/>
      <c r="JY581" s="11"/>
      <c r="JZ581" s="11"/>
      <c r="KA581" s="11"/>
      <c r="KB581" s="11"/>
      <c r="KC581" s="11"/>
      <c r="KD581" s="11"/>
      <c r="KE581" s="11"/>
      <c r="KF581" s="11"/>
      <c r="KG581" s="11"/>
      <c r="KH581" s="11"/>
      <c r="KI581" s="11"/>
      <c r="KJ581" s="11"/>
      <c r="KK581" s="11"/>
      <c r="KL581" s="11"/>
      <c r="KM581" s="11"/>
      <c r="KN581" s="11"/>
      <c r="KO581" s="11"/>
      <c r="KP581" s="11"/>
      <c r="KQ581" s="11"/>
      <c r="KR581" s="11"/>
      <c r="KS581" s="11"/>
      <c r="KT581" s="11"/>
      <c r="KU581" s="11"/>
    </row>
    <row r="582" spans="1:307" ht="44.25" customHeight="1" x14ac:dyDescent="0.2">
      <c r="A582" s="160"/>
      <c r="B582" s="161"/>
      <c r="C582" s="162"/>
      <c r="D582" s="163"/>
      <c r="E582" s="201"/>
      <c r="F582" s="202"/>
      <c r="G582" s="164" t="str">
        <f t="shared" si="44"/>
        <v/>
      </c>
      <c r="H582" s="203"/>
      <c r="I582" s="204"/>
      <c r="J582" s="208"/>
      <c r="K582" s="206"/>
      <c r="L582" s="207"/>
      <c r="M582" s="165" t="str">
        <f t="shared" si="41"/>
        <v/>
      </c>
      <c r="N582" s="165" t="str">
        <f t="shared" si="42"/>
        <v/>
      </c>
      <c r="O582" s="210"/>
      <c r="P582" s="243"/>
      <c r="Q582" s="211"/>
      <c r="R582" s="212"/>
      <c r="S582" s="212"/>
      <c r="T582" s="212"/>
      <c r="U582" s="166"/>
      <c r="V582" s="17"/>
      <c r="W582" s="17" t="str">
        <f t="shared" si="43"/>
        <v/>
      </c>
      <c r="X582" s="8"/>
      <c r="Y582" s="8"/>
      <c r="Z582" s="8"/>
      <c r="AA582" s="131"/>
      <c r="AB582" s="105"/>
      <c r="AC582" s="105"/>
      <c r="AD582" s="167" t="str">
        <f t="shared" si="45"/>
        <v/>
      </c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E582" s="11"/>
      <c r="CF582" s="11"/>
      <c r="CG582" s="11"/>
      <c r="CH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  <c r="DL582" s="11"/>
      <c r="DM582" s="11"/>
      <c r="DN582" s="11"/>
      <c r="DO582" s="11"/>
      <c r="DP582" s="11"/>
      <c r="DQ582" s="11"/>
      <c r="DR582" s="11"/>
      <c r="DS582" s="11"/>
      <c r="DT582" s="11"/>
      <c r="DU582" s="11"/>
      <c r="DV582" s="11"/>
      <c r="DW582" s="11"/>
      <c r="DX582" s="11"/>
      <c r="DY582" s="11"/>
      <c r="DZ582" s="11"/>
      <c r="EA582" s="11"/>
      <c r="EB582" s="11"/>
      <c r="EC582" s="11"/>
      <c r="ED582" s="11"/>
      <c r="EE582" s="11"/>
      <c r="EF582" s="11"/>
      <c r="EG582" s="11"/>
      <c r="EH582" s="11"/>
      <c r="EI582" s="11"/>
      <c r="EJ582" s="11"/>
      <c r="EK582" s="11"/>
      <c r="EL582" s="11"/>
      <c r="EM582" s="11"/>
      <c r="EN582" s="11"/>
      <c r="EO582" s="11"/>
      <c r="EP582" s="11"/>
      <c r="EQ582" s="11"/>
      <c r="ER582" s="11"/>
      <c r="ES582" s="11"/>
      <c r="ET582" s="11"/>
      <c r="EU582" s="11"/>
      <c r="EV582" s="11"/>
      <c r="EW582" s="11"/>
      <c r="EX582" s="11"/>
      <c r="EY582" s="11"/>
      <c r="EZ582" s="11"/>
      <c r="FA582" s="11"/>
      <c r="FB582" s="11"/>
      <c r="FC582" s="11"/>
      <c r="FD582" s="11"/>
      <c r="FE582" s="11"/>
      <c r="FF582" s="11"/>
      <c r="FG582" s="11"/>
      <c r="FH582" s="11"/>
      <c r="FI582" s="11"/>
      <c r="FJ582" s="11"/>
      <c r="FK582" s="11"/>
      <c r="FL582" s="11"/>
      <c r="FM582" s="11"/>
      <c r="FN582" s="11"/>
      <c r="FO582" s="11"/>
      <c r="FP582" s="11"/>
      <c r="FQ582" s="11"/>
      <c r="FR582" s="11"/>
      <c r="FS582" s="11"/>
      <c r="FT582" s="11"/>
      <c r="FU582" s="11"/>
      <c r="FV582" s="11"/>
      <c r="FW582" s="11"/>
      <c r="FX582" s="11"/>
      <c r="FY582" s="11"/>
      <c r="FZ582" s="11"/>
      <c r="GA582" s="11"/>
      <c r="GB582" s="11"/>
      <c r="GC582" s="11"/>
      <c r="GD582" s="11"/>
      <c r="GE582" s="11"/>
      <c r="GF582" s="11"/>
      <c r="GG582" s="11"/>
      <c r="GH582" s="11"/>
      <c r="GI582" s="11"/>
      <c r="GJ582" s="11"/>
      <c r="GK582" s="11"/>
      <c r="GL582" s="11"/>
      <c r="GM582" s="11"/>
      <c r="GN582" s="11"/>
      <c r="GO582" s="11"/>
      <c r="GP582" s="11"/>
      <c r="GQ582" s="11"/>
      <c r="GR582" s="11"/>
      <c r="GS582" s="11"/>
      <c r="GT582" s="11"/>
      <c r="GU582" s="11"/>
      <c r="GV582" s="11"/>
      <c r="GW582" s="11"/>
      <c r="GX582" s="11"/>
      <c r="GY582" s="11"/>
      <c r="GZ582" s="11"/>
      <c r="HA582" s="11"/>
      <c r="HB582" s="11"/>
      <c r="HC582" s="11"/>
      <c r="HD582" s="11"/>
      <c r="HE582" s="11"/>
      <c r="HF582" s="11"/>
      <c r="HG582" s="11"/>
      <c r="HH582" s="11"/>
      <c r="HI582" s="11"/>
      <c r="HJ582" s="11"/>
      <c r="HK582" s="11"/>
      <c r="HL582" s="11"/>
      <c r="HM582" s="11"/>
      <c r="HN582" s="11"/>
      <c r="HO582" s="11"/>
      <c r="HP582" s="11"/>
      <c r="HQ582" s="11"/>
      <c r="HR582" s="11"/>
      <c r="HS582" s="11"/>
      <c r="HT582" s="11"/>
      <c r="HU582" s="11"/>
      <c r="HV582" s="11"/>
      <c r="HW582" s="11"/>
      <c r="HX582" s="11"/>
      <c r="HY582" s="11"/>
      <c r="HZ582" s="11"/>
      <c r="IA582" s="11"/>
      <c r="IB582" s="11"/>
      <c r="IC582" s="11"/>
      <c r="ID582" s="11"/>
      <c r="IE582" s="11"/>
      <c r="IF582" s="11"/>
      <c r="IG582" s="11"/>
      <c r="IH582" s="11"/>
      <c r="II582" s="11"/>
      <c r="IJ582" s="11"/>
      <c r="IK582" s="11"/>
      <c r="IL582" s="11"/>
      <c r="IM582" s="11"/>
      <c r="IN582" s="11"/>
      <c r="IO582" s="11"/>
      <c r="IP582" s="11"/>
      <c r="IQ582" s="11"/>
      <c r="IR582" s="11"/>
      <c r="IS582" s="11"/>
      <c r="IT582" s="11"/>
      <c r="IU582" s="11"/>
      <c r="IV582" s="11"/>
      <c r="IW582" s="11"/>
      <c r="IX582" s="11"/>
      <c r="IY582" s="11"/>
      <c r="IZ582" s="11"/>
      <c r="JA582" s="11"/>
      <c r="JB582" s="11"/>
      <c r="JC582" s="11"/>
      <c r="JD582" s="11"/>
      <c r="JE582" s="11"/>
      <c r="JF582" s="11"/>
      <c r="JG582" s="11"/>
      <c r="JH582" s="11"/>
      <c r="JI582" s="11"/>
      <c r="JJ582" s="11"/>
      <c r="JK582" s="11"/>
      <c r="JL582" s="11"/>
      <c r="JM582" s="11"/>
      <c r="JN582" s="11"/>
      <c r="JO582" s="11"/>
      <c r="JP582" s="11"/>
      <c r="JQ582" s="11"/>
      <c r="JR582" s="11"/>
      <c r="JS582" s="11"/>
      <c r="JT582" s="11"/>
      <c r="JU582" s="11"/>
      <c r="JV582" s="11"/>
      <c r="JW582" s="11"/>
      <c r="JX582" s="11"/>
      <c r="JY582" s="11"/>
      <c r="JZ582" s="11"/>
      <c r="KA582" s="11"/>
      <c r="KB582" s="11"/>
      <c r="KC582" s="11"/>
      <c r="KD582" s="11"/>
      <c r="KE582" s="11"/>
      <c r="KF582" s="11"/>
      <c r="KG582" s="11"/>
      <c r="KH582" s="11"/>
      <c r="KI582" s="11"/>
      <c r="KJ582" s="11"/>
      <c r="KK582" s="11"/>
      <c r="KL582" s="11"/>
      <c r="KM582" s="11"/>
      <c r="KN582" s="11"/>
      <c r="KO582" s="11"/>
      <c r="KP582" s="11"/>
      <c r="KQ582" s="11"/>
      <c r="KR582" s="11"/>
      <c r="KS582" s="11"/>
      <c r="KT582" s="11"/>
      <c r="KU582" s="11"/>
    </row>
    <row r="583" spans="1:307" ht="44.25" customHeight="1" x14ac:dyDescent="0.2">
      <c r="A583" s="160"/>
      <c r="B583" s="161"/>
      <c r="C583" s="162"/>
      <c r="D583" s="163"/>
      <c r="E583" s="201"/>
      <c r="F583" s="202"/>
      <c r="G583" s="164" t="str">
        <f t="shared" si="44"/>
        <v/>
      </c>
      <c r="H583" s="203"/>
      <c r="I583" s="204"/>
      <c r="J583" s="208"/>
      <c r="K583" s="206"/>
      <c r="L583" s="207"/>
      <c r="M583" s="165" t="str">
        <f t="shared" si="41"/>
        <v/>
      </c>
      <c r="N583" s="165" t="str">
        <f t="shared" si="42"/>
        <v/>
      </c>
      <c r="O583" s="210"/>
      <c r="P583" s="243"/>
      <c r="Q583" s="211"/>
      <c r="R583" s="212"/>
      <c r="S583" s="212"/>
      <c r="T583" s="212"/>
      <c r="U583" s="166"/>
      <c r="V583" s="17"/>
      <c r="W583" s="17" t="str">
        <f t="shared" si="43"/>
        <v/>
      </c>
      <c r="X583" s="8"/>
      <c r="Y583" s="8"/>
      <c r="Z583" s="8"/>
      <c r="AA583" s="8"/>
      <c r="AB583" s="11"/>
      <c r="AC583" s="11"/>
      <c r="AD583" s="167" t="str">
        <f t="shared" si="45"/>
        <v/>
      </c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E583" s="11"/>
      <c r="CF583" s="11"/>
      <c r="CG583" s="11"/>
      <c r="CH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  <c r="DL583" s="11"/>
      <c r="DM583" s="11"/>
      <c r="DN583" s="11"/>
      <c r="DO583" s="11"/>
      <c r="DP583" s="11"/>
      <c r="DQ583" s="11"/>
      <c r="DR583" s="11"/>
      <c r="DS583" s="11"/>
      <c r="DT583" s="11"/>
      <c r="DU583" s="11"/>
      <c r="DV583" s="11"/>
      <c r="DW583" s="11"/>
      <c r="DX583" s="11"/>
      <c r="DY583" s="11"/>
      <c r="DZ583" s="11"/>
      <c r="EA583" s="11"/>
      <c r="EB583" s="11"/>
      <c r="EC583" s="11"/>
      <c r="ED583" s="11"/>
      <c r="EE583" s="11"/>
      <c r="EF583" s="11"/>
      <c r="EG583" s="11"/>
      <c r="EH583" s="11"/>
      <c r="EI583" s="11"/>
      <c r="EJ583" s="11"/>
      <c r="EK583" s="11"/>
      <c r="EL583" s="11"/>
      <c r="EM583" s="11"/>
      <c r="EN583" s="11"/>
      <c r="EO583" s="11"/>
      <c r="EP583" s="11"/>
      <c r="EQ583" s="11"/>
      <c r="ER583" s="11"/>
      <c r="ES583" s="11"/>
      <c r="ET583" s="11"/>
      <c r="EU583" s="11"/>
      <c r="EV583" s="11"/>
      <c r="EW583" s="11"/>
      <c r="EX583" s="11"/>
      <c r="EY583" s="11"/>
      <c r="EZ583" s="11"/>
      <c r="FA583" s="11"/>
      <c r="FB583" s="11"/>
      <c r="FC583" s="11"/>
      <c r="FD583" s="11"/>
      <c r="FE583" s="11"/>
      <c r="FF583" s="11"/>
      <c r="FG583" s="11"/>
      <c r="FH583" s="11"/>
      <c r="FI583" s="11"/>
      <c r="FJ583" s="11"/>
      <c r="FK583" s="11"/>
      <c r="FL583" s="11"/>
      <c r="FM583" s="11"/>
      <c r="FN583" s="11"/>
      <c r="FO583" s="11"/>
      <c r="FP583" s="11"/>
      <c r="FQ583" s="11"/>
      <c r="FR583" s="11"/>
      <c r="FS583" s="11"/>
      <c r="FT583" s="11"/>
      <c r="FU583" s="11"/>
      <c r="FV583" s="11"/>
      <c r="FW583" s="11"/>
      <c r="FX583" s="11"/>
      <c r="FY583" s="11"/>
      <c r="FZ583" s="11"/>
      <c r="GA583" s="11"/>
      <c r="GB583" s="11"/>
      <c r="GC583" s="11"/>
      <c r="GD583" s="11"/>
      <c r="GE583" s="11"/>
      <c r="GF583" s="11"/>
      <c r="GG583" s="11"/>
      <c r="GH583" s="11"/>
      <c r="GI583" s="11"/>
      <c r="GJ583" s="11"/>
      <c r="GK583" s="11"/>
      <c r="GL583" s="11"/>
      <c r="GM583" s="11"/>
      <c r="GN583" s="11"/>
      <c r="GO583" s="11"/>
      <c r="GP583" s="11"/>
      <c r="GQ583" s="11"/>
      <c r="GR583" s="11"/>
      <c r="GS583" s="11"/>
      <c r="GT583" s="11"/>
      <c r="GU583" s="11"/>
      <c r="GV583" s="11"/>
      <c r="GW583" s="11"/>
      <c r="GX583" s="11"/>
      <c r="GY583" s="11"/>
      <c r="GZ583" s="11"/>
      <c r="HA583" s="11"/>
      <c r="HB583" s="11"/>
      <c r="HC583" s="11"/>
      <c r="HD583" s="11"/>
      <c r="HE583" s="11"/>
      <c r="HF583" s="11"/>
      <c r="HG583" s="11"/>
      <c r="HH583" s="11"/>
      <c r="HI583" s="11"/>
      <c r="HJ583" s="11"/>
      <c r="HK583" s="11"/>
      <c r="HL583" s="11"/>
      <c r="HM583" s="11"/>
      <c r="HN583" s="11"/>
      <c r="HO583" s="11"/>
      <c r="HP583" s="11"/>
      <c r="HQ583" s="11"/>
      <c r="HR583" s="11"/>
      <c r="HS583" s="11"/>
      <c r="HT583" s="11"/>
      <c r="HU583" s="11"/>
      <c r="HV583" s="11"/>
      <c r="HW583" s="11"/>
      <c r="HX583" s="11"/>
      <c r="HY583" s="11"/>
      <c r="HZ583" s="11"/>
      <c r="IA583" s="11"/>
      <c r="IB583" s="11"/>
      <c r="IC583" s="11"/>
      <c r="ID583" s="11"/>
      <c r="IE583" s="11"/>
      <c r="IF583" s="11"/>
      <c r="IG583" s="11"/>
      <c r="IH583" s="11"/>
      <c r="II583" s="11"/>
      <c r="IJ583" s="11"/>
      <c r="IK583" s="11"/>
      <c r="IL583" s="11"/>
      <c r="IM583" s="11"/>
      <c r="IN583" s="11"/>
      <c r="IO583" s="11"/>
      <c r="IP583" s="11"/>
      <c r="IQ583" s="11"/>
      <c r="IR583" s="11"/>
      <c r="IS583" s="11"/>
      <c r="IT583" s="11"/>
      <c r="IU583" s="11"/>
      <c r="IV583" s="11"/>
      <c r="IW583" s="11"/>
      <c r="IX583" s="11"/>
      <c r="IY583" s="11"/>
      <c r="IZ583" s="11"/>
      <c r="JA583" s="11"/>
      <c r="JB583" s="11"/>
      <c r="JC583" s="11"/>
      <c r="JD583" s="11"/>
      <c r="JE583" s="11"/>
      <c r="JF583" s="11"/>
      <c r="JG583" s="11"/>
      <c r="JH583" s="11"/>
      <c r="JI583" s="11"/>
      <c r="JJ583" s="11"/>
      <c r="JK583" s="11"/>
      <c r="JL583" s="11"/>
      <c r="JM583" s="11"/>
      <c r="JN583" s="11"/>
      <c r="JO583" s="11"/>
      <c r="JP583" s="11"/>
      <c r="JQ583" s="11"/>
      <c r="JR583" s="11"/>
      <c r="JS583" s="11"/>
      <c r="JT583" s="11"/>
      <c r="JU583" s="11"/>
      <c r="JV583" s="11"/>
      <c r="JW583" s="11"/>
      <c r="JX583" s="11"/>
      <c r="JY583" s="11"/>
      <c r="JZ583" s="11"/>
      <c r="KA583" s="11"/>
      <c r="KB583" s="11"/>
      <c r="KC583" s="11"/>
      <c r="KD583" s="11"/>
      <c r="KE583" s="11"/>
      <c r="KF583" s="11"/>
      <c r="KG583" s="11"/>
      <c r="KH583" s="11"/>
      <c r="KI583" s="11"/>
      <c r="KJ583" s="11"/>
      <c r="KK583" s="11"/>
      <c r="KL583" s="11"/>
      <c r="KM583" s="11"/>
      <c r="KN583" s="11"/>
      <c r="KO583" s="11"/>
      <c r="KP583" s="11"/>
      <c r="KQ583" s="11"/>
      <c r="KR583" s="11"/>
      <c r="KS583" s="11"/>
      <c r="KT583" s="11"/>
      <c r="KU583" s="11"/>
    </row>
    <row r="584" spans="1:307" ht="44.25" customHeight="1" x14ac:dyDescent="0.2">
      <c r="A584" s="160"/>
      <c r="B584" s="161"/>
      <c r="C584" s="162"/>
      <c r="D584" s="163"/>
      <c r="E584" s="201"/>
      <c r="F584" s="202"/>
      <c r="G584" s="164" t="str">
        <f t="shared" si="44"/>
        <v/>
      </c>
      <c r="H584" s="203"/>
      <c r="I584" s="204"/>
      <c r="J584" s="208"/>
      <c r="K584" s="206"/>
      <c r="L584" s="207"/>
      <c r="M584" s="165" t="str">
        <f t="shared" si="41"/>
        <v/>
      </c>
      <c r="N584" s="165" t="str">
        <f t="shared" si="42"/>
        <v/>
      </c>
      <c r="O584" s="210"/>
      <c r="P584" s="243"/>
      <c r="Q584" s="211"/>
      <c r="R584" s="212"/>
      <c r="S584" s="212"/>
      <c r="T584" s="212"/>
      <c r="U584" s="166"/>
      <c r="V584" s="17"/>
      <c r="W584" s="17" t="str">
        <f t="shared" si="43"/>
        <v/>
      </c>
      <c r="X584" s="8"/>
      <c r="Y584" s="8"/>
      <c r="Z584" s="8"/>
      <c r="AA584" s="8"/>
      <c r="AB584" s="11"/>
      <c r="AC584" s="11"/>
      <c r="AD584" s="167" t="str">
        <f t="shared" si="45"/>
        <v/>
      </c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E584" s="11"/>
      <c r="CF584" s="11"/>
      <c r="CG584" s="11"/>
      <c r="CH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  <c r="DL584" s="11"/>
      <c r="DM584" s="11"/>
      <c r="DN584" s="11"/>
      <c r="DO584" s="11"/>
      <c r="DP584" s="11"/>
      <c r="DQ584" s="11"/>
      <c r="DR584" s="11"/>
      <c r="DS584" s="11"/>
      <c r="DT584" s="11"/>
      <c r="DU584" s="11"/>
      <c r="DV584" s="11"/>
      <c r="DW584" s="11"/>
      <c r="DX584" s="11"/>
      <c r="DY584" s="11"/>
      <c r="DZ584" s="11"/>
      <c r="EA584" s="11"/>
      <c r="EB584" s="11"/>
      <c r="EC584" s="11"/>
      <c r="ED584" s="11"/>
      <c r="EE584" s="11"/>
      <c r="EF584" s="11"/>
      <c r="EG584" s="11"/>
      <c r="EH584" s="11"/>
      <c r="EI584" s="11"/>
      <c r="EJ584" s="11"/>
      <c r="EK584" s="11"/>
      <c r="EL584" s="11"/>
      <c r="EM584" s="11"/>
      <c r="EN584" s="11"/>
      <c r="EO584" s="11"/>
      <c r="EP584" s="11"/>
      <c r="EQ584" s="11"/>
      <c r="ER584" s="11"/>
      <c r="ES584" s="11"/>
      <c r="ET584" s="11"/>
      <c r="EU584" s="11"/>
      <c r="EV584" s="11"/>
      <c r="EW584" s="11"/>
      <c r="EX584" s="11"/>
      <c r="EY584" s="11"/>
      <c r="EZ584" s="11"/>
      <c r="FA584" s="11"/>
      <c r="FB584" s="11"/>
      <c r="FC584" s="11"/>
      <c r="FD584" s="11"/>
      <c r="FE584" s="11"/>
      <c r="FF584" s="11"/>
      <c r="FG584" s="11"/>
      <c r="FH584" s="11"/>
      <c r="FI584" s="11"/>
      <c r="FJ584" s="11"/>
      <c r="FK584" s="11"/>
      <c r="FL584" s="11"/>
      <c r="FM584" s="11"/>
      <c r="FN584" s="11"/>
      <c r="FO584" s="11"/>
      <c r="FP584" s="11"/>
      <c r="FQ584" s="11"/>
      <c r="FR584" s="11"/>
      <c r="FS584" s="11"/>
      <c r="FT584" s="11"/>
      <c r="FU584" s="11"/>
      <c r="FV584" s="11"/>
      <c r="FW584" s="11"/>
      <c r="FX584" s="11"/>
      <c r="FY584" s="11"/>
      <c r="FZ584" s="11"/>
      <c r="GA584" s="11"/>
      <c r="GB584" s="11"/>
      <c r="GC584" s="11"/>
      <c r="GD584" s="11"/>
      <c r="GE584" s="11"/>
      <c r="GF584" s="11"/>
      <c r="GG584" s="11"/>
      <c r="GH584" s="11"/>
      <c r="GI584" s="11"/>
      <c r="GJ584" s="11"/>
      <c r="GK584" s="11"/>
      <c r="GL584" s="11"/>
      <c r="GM584" s="11"/>
      <c r="GN584" s="11"/>
      <c r="GO584" s="11"/>
      <c r="GP584" s="11"/>
      <c r="GQ584" s="11"/>
      <c r="GR584" s="11"/>
      <c r="GS584" s="11"/>
      <c r="GT584" s="11"/>
      <c r="GU584" s="11"/>
      <c r="GV584" s="11"/>
      <c r="GW584" s="11"/>
      <c r="GX584" s="11"/>
      <c r="GY584" s="11"/>
      <c r="GZ584" s="11"/>
      <c r="HA584" s="11"/>
      <c r="HB584" s="11"/>
      <c r="HC584" s="11"/>
      <c r="HD584" s="11"/>
      <c r="HE584" s="11"/>
      <c r="HF584" s="11"/>
      <c r="HG584" s="11"/>
      <c r="HH584" s="11"/>
      <c r="HI584" s="11"/>
      <c r="HJ584" s="11"/>
      <c r="HK584" s="11"/>
      <c r="HL584" s="11"/>
      <c r="HM584" s="11"/>
      <c r="HN584" s="11"/>
      <c r="HO584" s="11"/>
      <c r="HP584" s="11"/>
      <c r="HQ584" s="11"/>
      <c r="HR584" s="11"/>
      <c r="HS584" s="11"/>
      <c r="HT584" s="11"/>
      <c r="HU584" s="11"/>
      <c r="HV584" s="11"/>
      <c r="HW584" s="11"/>
      <c r="HX584" s="11"/>
      <c r="HY584" s="11"/>
      <c r="HZ584" s="11"/>
      <c r="IA584" s="11"/>
      <c r="IB584" s="11"/>
      <c r="IC584" s="11"/>
      <c r="ID584" s="11"/>
      <c r="IE584" s="11"/>
      <c r="IF584" s="11"/>
      <c r="IG584" s="11"/>
      <c r="IH584" s="11"/>
      <c r="II584" s="11"/>
      <c r="IJ584" s="11"/>
      <c r="IK584" s="11"/>
      <c r="IL584" s="11"/>
      <c r="IM584" s="11"/>
      <c r="IN584" s="11"/>
      <c r="IO584" s="11"/>
      <c r="IP584" s="11"/>
      <c r="IQ584" s="11"/>
      <c r="IR584" s="11"/>
      <c r="IS584" s="11"/>
      <c r="IT584" s="11"/>
      <c r="IU584" s="11"/>
      <c r="IV584" s="11"/>
      <c r="IW584" s="11"/>
      <c r="IX584" s="11"/>
      <c r="IY584" s="11"/>
      <c r="IZ584" s="11"/>
      <c r="JA584" s="11"/>
      <c r="JB584" s="11"/>
      <c r="JC584" s="11"/>
      <c r="JD584" s="11"/>
      <c r="JE584" s="11"/>
      <c r="JF584" s="11"/>
      <c r="JG584" s="11"/>
      <c r="JH584" s="11"/>
      <c r="JI584" s="11"/>
      <c r="JJ584" s="11"/>
      <c r="JK584" s="11"/>
      <c r="JL584" s="11"/>
      <c r="JM584" s="11"/>
      <c r="JN584" s="11"/>
      <c r="JO584" s="11"/>
      <c r="JP584" s="11"/>
      <c r="JQ584" s="11"/>
      <c r="JR584" s="11"/>
      <c r="JS584" s="11"/>
      <c r="JT584" s="11"/>
      <c r="JU584" s="11"/>
      <c r="JV584" s="11"/>
      <c r="JW584" s="11"/>
      <c r="JX584" s="11"/>
      <c r="JY584" s="11"/>
      <c r="JZ584" s="11"/>
      <c r="KA584" s="11"/>
      <c r="KB584" s="11"/>
      <c r="KC584" s="11"/>
      <c r="KD584" s="11"/>
      <c r="KE584" s="11"/>
      <c r="KF584" s="11"/>
      <c r="KG584" s="11"/>
      <c r="KH584" s="11"/>
      <c r="KI584" s="11"/>
      <c r="KJ584" s="11"/>
      <c r="KK584" s="11"/>
      <c r="KL584" s="11"/>
      <c r="KM584" s="11"/>
      <c r="KN584" s="11"/>
      <c r="KO584" s="11"/>
      <c r="KP584" s="11"/>
      <c r="KQ584" s="11"/>
      <c r="KR584" s="11"/>
      <c r="KS584" s="11"/>
      <c r="KT584" s="11"/>
      <c r="KU584" s="11"/>
    </row>
    <row r="585" spans="1:307" ht="44.25" customHeight="1" x14ac:dyDescent="0.2">
      <c r="A585" s="160"/>
      <c r="B585" s="161"/>
      <c r="C585" s="162"/>
      <c r="D585" s="163"/>
      <c r="E585" s="201"/>
      <c r="F585" s="202"/>
      <c r="G585" s="164" t="str">
        <f t="shared" si="44"/>
        <v/>
      </c>
      <c r="H585" s="203"/>
      <c r="I585" s="204"/>
      <c r="J585" s="208"/>
      <c r="K585" s="206"/>
      <c r="L585" s="207"/>
      <c r="M585" s="165" t="str">
        <f t="shared" si="41"/>
        <v/>
      </c>
      <c r="N585" s="165" t="str">
        <f t="shared" si="42"/>
        <v/>
      </c>
      <c r="O585" s="210"/>
      <c r="P585" s="243"/>
      <c r="Q585" s="211"/>
      <c r="R585" s="212"/>
      <c r="S585" s="212"/>
      <c r="T585" s="212"/>
      <c r="U585" s="166"/>
      <c r="V585" s="17"/>
      <c r="W585" s="17" t="str">
        <f t="shared" si="43"/>
        <v/>
      </c>
      <c r="X585" s="8"/>
      <c r="Y585" s="8"/>
      <c r="Z585" s="8"/>
      <c r="AA585" s="8"/>
      <c r="AB585" s="11"/>
      <c r="AC585" s="11"/>
      <c r="AD585" s="167" t="str">
        <f t="shared" si="45"/>
        <v/>
      </c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E585" s="11"/>
      <c r="CF585" s="11"/>
      <c r="CG585" s="11"/>
      <c r="CH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  <c r="DL585" s="11"/>
      <c r="DM585" s="11"/>
      <c r="DN585" s="11"/>
      <c r="DO585" s="11"/>
      <c r="DP585" s="11"/>
      <c r="DQ585" s="11"/>
      <c r="DR585" s="11"/>
      <c r="DS585" s="11"/>
      <c r="DT585" s="11"/>
      <c r="DU585" s="11"/>
      <c r="DV585" s="11"/>
      <c r="DW585" s="11"/>
      <c r="DX585" s="11"/>
      <c r="DY585" s="11"/>
      <c r="DZ585" s="11"/>
      <c r="EA585" s="11"/>
      <c r="EB585" s="11"/>
      <c r="EC585" s="11"/>
      <c r="ED585" s="11"/>
      <c r="EE585" s="11"/>
      <c r="EF585" s="11"/>
      <c r="EG585" s="11"/>
      <c r="EH585" s="11"/>
      <c r="EI585" s="11"/>
      <c r="EJ585" s="11"/>
      <c r="EK585" s="11"/>
      <c r="EL585" s="11"/>
      <c r="EM585" s="11"/>
      <c r="EN585" s="11"/>
      <c r="EO585" s="11"/>
      <c r="EP585" s="11"/>
      <c r="EQ585" s="11"/>
      <c r="ER585" s="11"/>
      <c r="ES585" s="11"/>
      <c r="ET585" s="11"/>
      <c r="EU585" s="11"/>
      <c r="EV585" s="11"/>
      <c r="EW585" s="11"/>
      <c r="EX585" s="11"/>
      <c r="EY585" s="11"/>
      <c r="EZ585" s="11"/>
      <c r="FA585" s="11"/>
      <c r="FB585" s="11"/>
      <c r="FC585" s="11"/>
      <c r="FD585" s="11"/>
      <c r="FE585" s="11"/>
      <c r="FF585" s="11"/>
      <c r="FG585" s="11"/>
      <c r="FH585" s="11"/>
      <c r="FI585" s="11"/>
      <c r="FJ585" s="11"/>
      <c r="FK585" s="11"/>
      <c r="FL585" s="11"/>
      <c r="FM585" s="11"/>
      <c r="FN585" s="11"/>
      <c r="FO585" s="11"/>
      <c r="FP585" s="11"/>
      <c r="FQ585" s="11"/>
      <c r="FR585" s="11"/>
      <c r="FS585" s="11"/>
      <c r="FT585" s="11"/>
      <c r="FU585" s="11"/>
      <c r="FV585" s="11"/>
      <c r="FW585" s="11"/>
      <c r="FX585" s="11"/>
      <c r="FY585" s="11"/>
      <c r="FZ585" s="11"/>
      <c r="GA585" s="11"/>
      <c r="GB585" s="11"/>
      <c r="GC585" s="11"/>
      <c r="GD585" s="11"/>
      <c r="GE585" s="11"/>
      <c r="GF585" s="11"/>
      <c r="GG585" s="11"/>
      <c r="GH585" s="11"/>
      <c r="GI585" s="11"/>
      <c r="GJ585" s="11"/>
      <c r="GK585" s="11"/>
      <c r="GL585" s="11"/>
      <c r="GM585" s="11"/>
      <c r="GN585" s="11"/>
      <c r="GO585" s="11"/>
      <c r="GP585" s="11"/>
      <c r="GQ585" s="11"/>
      <c r="GR585" s="11"/>
      <c r="GS585" s="11"/>
      <c r="GT585" s="11"/>
      <c r="GU585" s="11"/>
      <c r="GV585" s="11"/>
      <c r="GW585" s="11"/>
      <c r="GX585" s="11"/>
      <c r="GY585" s="11"/>
      <c r="GZ585" s="11"/>
      <c r="HA585" s="11"/>
      <c r="HB585" s="11"/>
      <c r="HC585" s="11"/>
      <c r="HD585" s="11"/>
      <c r="HE585" s="11"/>
      <c r="HF585" s="11"/>
      <c r="HG585" s="11"/>
      <c r="HH585" s="11"/>
      <c r="HI585" s="11"/>
      <c r="HJ585" s="11"/>
      <c r="HK585" s="11"/>
      <c r="HL585" s="11"/>
      <c r="HM585" s="11"/>
      <c r="HN585" s="11"/>
      <c r="HO585" s="11"/>
      <c r="HP585" s="11"/>
      <c r="HQ585" s="11"/>
      <c r="HR585" s="11"/>
      <c r="HS585" s="11"/>
      <c r="HT585" s="11"/>
      <c r="HU585" s="11"/>
      <c r="HV585" s="11"/>
      <c r="HW585" s="11"/>
      <c r="HX585" s="11"/>
      <c r="HY585" s="11"/>
      <c r="HZ585" s="11"/>
      <c r="IA585" s="11"/>
      <c r="IB585" s="11"/>
      <c r="IC585" s="11"/>
      <c r="ID585" s="11"/>
      <c r="IE585" s="11"/>
      <c r="IF585" s="11"/>
      <c r="IG585" s="11"/>
      <c r="IH585" s="11"/>
      <c r="II585" s="11"/>
      <c r="IJ585" s="11"/>
      <c r="IK585" s="11"/>
      <c r="IL585" s="11"/>
      <c r="IM585" s="11"/>
      <c r="IN585" s="11"/>
      <c r="IO585" s="11"/>
      <c r="IP585" s="11"/>
      <c r="IQ585" s="11"/>
      <c r="IR585" s="11"/>
      <c r="IS585" s="11"/>
      <c r="IT585" s="11"/>
      <c r="IU585" s="11"/>
      <c r="IV585" s="11"/>
      <c r="IW585" s="11"/>
      <c r="IX585" s="11"/>
      <c r="IY585" s="11"/>
      <c r="IZ585" s="11"/>
      <c r="JA585" s="11"/>
      <c r="JB585" s="11"/>
      <c r="JC585" s="11"/>
      <c r="JD585" s="11"/>
      <c r="JE585" s="11"/>
      <c r="JF585" s="11"/>
      <c r="JG585" s="11"/>
      <c r="JH585" s="11"/>
      <c r="JI585" s="11"/>
      <c r="JJ585" s="11"/>
      <c r="JK585" s="11"/>
      <c r="JL585" s="11"/>
      <c r="JM585" s="11"/>
      <c r="JN585" s="11"/>
      <c r="JO585" s="11"/>
      <c r="JP585" s="11"/>
      <c r="JQ585" s="11"/>
      <c r="JR585" s="11"/>
      <c r="JS585" s="11"/>
      <c r="JT585" s="11"/>
      <c r="JU585" s="11"/>
      <c r="JV585" s="11"/>
      <c r="JW585" s="11"/>
      <c r="JX585" s="11"/>
      <c r="JY585" s="11"/>
      <c r="JZ585" s="11"/>
      <c r="KA585" s="11"/>
      <c r="KB585" s="11"/>
      <c r="KC585" s="11"/>
      <c r="KD585" s="11"/>
      <c r="KE585" s="11"/>
      <c r="KF585" s="11"/>
      <c r="KG585" s="11"/>
      <c r="KH585" s="11"/>
      <c r="KI585" s="11"/>
      <c r="KJ585" s="11"/>
      <c r="KK585" s="11"/>
      <c r="KL585" s="11"/>
      <c r="KM585" s="11"/>
      <c r="KN585" s="11"/>
      <c r="KO585" s="11"/>
      <c r="KP585" s="11"/>
      <c r="KQ585" s="11"/>
      <c r="KR585" s="11"/>
      <c r="KS585" s="11"/>
      <c r="KT585" s="11"/>
      <c r="KU585" s="11"/>
    </row>
    <row r="586" spans="1:307" ht="44.25" customHeight="1" x14ac:dyDescent="0.2">
      <c r="A586" s="160"/>
      <c r="B586" s="161"/>
      <c r="C586" s="162"/>
      <c r="D586" s="163"/>
      <c r="E586" s="201"/>
      <c r="F586" s="202"/>
      <c r="G586" s="164" t="str">
        <f t="shared" si="44"/>
        <v/>
      </c>
      <c r="H586" s="203"/>
      <c r="I586" s="204"/>
      <c r="J586" s="208"/>
      <c r="K586" s="206"/>
      <c r="L586" s="207"/>
      <c r="M586" s="165" t="str">
        <f t="shared" si="41"/>
        <v/>
      </c>
      <c r="N586" s="165" t="str">
        <f t="shared" si="42"/>
        <v/>
      </c>
      <c r="O586" s="210"/>
      <c r="P586" s="243"/>
      <c r="Q586" s="211"/>
      <c r="R586" s="212"/>
      <c r="S586" s="212"/>
      <c r="T586" s="212"/>
      <c r="U586" s="166"/>
      <c r="V586" s="17"/>
      <c r="W586" s="17" t="str">
        <f t="shared" si="43"/>
        <v/>
      </c>
      <c r="X586" s="8"/>
      <c r="Y586" s="8"/>
      <c r="Z586" s="8"/>
      <c r="AA586" s="8"/>
      <c r="AB586" s="11"/>
      <c r="AC586" s="11"/>
      <c r="AD586" s="167" t="str">
        <f t="shared" si="45"/>
        <v/>
      </c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E586" s="11"/>
      <c r="CF586" s="11"/>
      <c r="CG586" s="11"/>
      <c r="CH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  <c r="DL586" s="11"/>
      <c r="DM586" s="11"/>
      <c r="DN586" s="11"/>
      <c r="DO586" s="11"/>
      <c r="DP586" s="11"/>
      <c r="DQ586" s="11"/>
      <c r="DR586" s="11"/>
      <c r="DS586" s="11"/>
      <c r="DT586" s="11"/>
      <c r="DU586" s="11"/>
      <c r="DV586" s="11"/>
      <c r="DW586" s="11"/>
      <c r="DX586" s="11"/>
      <c r="DY586" s="11"/>
      <c r="DZ586" s="11"/>
      <c r="EA586" s="11"/>
      <c r="EB586" s="11"/>
      <c r="EC586" s="11"/>
      <c r="ED586" s="11"/>
      <c r="EE586" s="11"/>
      <c r="EF586" s="11"/>
      <c r="EG586" s="11"/>
      <c r="EH586" s="11"/>
      <c r="EI586" s="11"/>
      <c r="EJ586" s="11"/>
      <c r="EK586" s="11"/>
      <c r="EL586" s="11"/>
      <c r="EM586" s="11"/>
      <c r="EN586" s="11"/>
      <c r="EO586" s="11"/>
      <c r="EP586" s="11"/>
      <c r="EQ586" s="11"/>
      <c r="ER586" s="11"/>
      <c r="ES586" s="11"/>
      <c r="ET586" s="11"/>
      <c r="EU586" s="11"/>
      <c r="EV586" s="11"/>
      <c r="EW586" s="11"/>
      <c r="EX586" s="11"/>
      <c r="EY586" s="11"/>
      <c r="EZ586" s="11"/>
      <c r="FA586" s="11"/>
      <c r="FB586" s="11"/>
      <c r="FC586" s="11"/>
      <c r="FD586" s="11"/>
      <c r="FE586" s="11"/>
      <c r="FF586" s="11"/>
      <c r="FG586" s="11"/>
      <c r="FH586" s="11"/>
      <c r="FI586" s="11"/>
      <c r="FJ586" s="11"/>
      <c r="FK586" s="11"/>
      <c r="FL586" s="11"/>
      <c r="FM586" s="11"/>
      <c r="FN586" s="11"/>
      <c r="FO586" s="11"/>
      <c r="FP586" s="11"/>
      <c r="FQ586" s="11"/>
      <c r="FR586" s="11"/>
      <c r="FS586" s="11"/>
      <c r="FT586" s="11"/>
      <c r="FU586" s="11"/>
      <c r="FV586" s="11"/>
      <c r="FW586" s="11"/>
      <c r="FX586" s="11"/>
      <c r="FY586" s="11"/>
      <c r="FZ586" s="11"/>
      <c r="GA586" s="11"/>
      <c r="GB586" s="11"/>
      <c r="GC586" s="11"/>
      <c r="GD586" s="11"/>
      <c r="GE586" s="11"/>
      <c r="GF586" s="11"/>
      <c r="GG586" s="11"/>
      <c r="GH586" s="11"/>
      <c r="GI586" s="11"/>
      <c r="GJ586" s="11"/>
      <c r="GK586" s="11"/>
      <c r="GL586" s="11"/>
      <c r="GM586" s="11"/>
      <c r="GN586" s="11"/>
      <c r="GO586" s="11"/>
      <c r="GP586" s="11"/>
      <c r="GQ586" s="11"/>
      <c r="GR586" s="11"/>
      <c r="GS586" s="11"/>
      <c r="GT586" s="11"/>
      <c r="GU586" s="11"/>
      <c r="GV586" s="11"/>
      <c r="GW586" s="11"/>
      <c r="GX586" s="11"/>
      <c r="GY586" s="11"/>
      <c r="GZ586" s="11"/>
      <c r="HA586" s="11"/>
      <c r="HB586" s="11"/>
      <c r="HC586" s="11"/>
      <c r="HD586" s="11"/>
      <c r="HE586" s="11"/>
      <c r="HF586" s="11"/>
      <c r="HG586" s="11"/>
      <c r="HH586" s="11"/>
      <c r="HI586" s="11"/>
      <c r="HJ586" s="11"/>
      <c r="HK586" s="11"/>
      <c r="HL586" s="11"/>
      <c r="HM586" s="11"/>
      <c r="HN586" s="11"/>
      <c r="HO586" s="11"/>
      <c r="HP586" s="11"/>
      <c r="HQ586" s="11"/>
      <c r="HR586" s="11"/>
      <c r="HS586" s="11"/>
      <c r="HT586" s="11"/>
      <c r="HU586" s="11"/>
      <c r="HV586" s="11"/>
      <c r="HW586" s="11"/>
      <c r="HX586" s="11"/>
      <c r="HY586" s="11"/>
      <c r="HZ586" s="11"/>
      <c r="IA586" s="11"/>
      <c r="IB586" s="11"/>
      <c r="IC586" s="11"/>
      <c r="ID586" s="11"/>
      <c r="IE586" s="11"/>
      <c r="IF586" s="11"/>
      <c r="IG586" s="11"/>
      <c r="IH586" s="11"/>
      <c r="II586" s="11"/>
      <c r="IJ586" s="11"/>
      <c r="IK586" s="11"/>
      <c r="IL586" s="11"/>
      <c r="IM586" s="11"/>
      <c r="IN586" s="11"/>
      <c r="IO586" s="11"/>
      <c r="IP586" s="11"/>
      <c r="IQ586" s="11"/>
      <c r="IR586" s="11"/>
      <c r="IS586" s="11"/>
      <c r="IT586" s="11"/>
      <c r="IU586" s="11"/>
      <c r="IV586" s="11"/>
      <c r="IW586" s="11"/>
      <c r="IX586" s="11"/>
      <c r="IY586" s="11"/>
      <c r="IZ586" s="11"/>
      <c r="JA586" s="11"/>
      <c r="JB586" s="11"/>
      <c r="JC586" s="11"/>
      <c r="JD586" s="11"/>
      <c r="JE586" s="11"/>
      <c r="JF586" s="11"/>
      <c r="JG586" s="11"/>
      <c r="JH586" s="11"/>
      <c r="JI586" s="11"/>
      <c r="JJ586" s="11"/>
      <c r="JK586" s="11"/>
      <c r="JL586" s="11"/>
      <c r="JM586" s="11"/>
      <c r="JN586" s="11"/>
      <c r="JO586" s="11"/>
      <c r="JP586" s="11"/>
      <c r="JQ586" s="11"/>
      <c r="JR586" s="11"/>
      <c r="JS586" s="11"/>
      <c r="JT586" s="11"/>
      <c r="JU586" s="11"/>
      <c r="JV586" s="11"/>
      <c r="JW586" s="11"/>
      <c r="JX586" s="11"/>
      <c r="JY586" s="11"/>
      <c r="JZ586" s="11"/>
      <c r="KA586" s="11"/>
      <c r="KB586" s="11"/>
      <c r="KC586" s="11"/>
      <c r="KD586" s="11"/>
      <c r="KE586" s="11"/>
      <c r="KF586" s="11"/>
      <c r="KG586" s="11"/>
      <c r="KH586" s="11"/>
      <c r="KI586" s="11"/>
      <c r="KJ586" s="11"/>
      <c r="KK586" s="11"/>
      <c r="KL586" s="11"/>
      <c r="KM586" s="11"/>
      <c r="KN586" s="11"/>
      <c r="KO586" s="11"/>
      <c r="KP586" s="11"/>
      <c r="KQ586" s="11"/>
      <c r="KR586" s="11"/>
      <c r="KS586" s="11"/>
      <c r="KT586" s="11"/>
      <c r="KU586" s="11"/>
    </row>
    <row r="587" spans="1:307" ht="44.25" customHeight="1" x14ac:dyDescent="0.2">
      <c r="A587" s="160"/>
      <c r="B587" s="161"/>
      <c r="C587" s="162"/>
      <c r="D587" s="163"/>
      <c r="E587" s="201"/>
      <c r="F587" s="202"/>
      <c r="G587" s="164" t="str">
        <f t="shared" si="44"/>
        <v/>
      </c>
      <c r="H587" s="203"/>
      <c r="I587" s="204"/>
      <c r="J587" s="208"/>
      <c r="K587" s="206"/>
      <c r="L587" s="207"/>
      <c r="M587" s="165" t="str">
        <f t="shared" si="41"/>
        <v/>
      </c>
      <c r="N587" s="165" t="str">
        <f t="shared" si="42"/>
        <v/>
      </c>
      <c r="O587" s="210"/>
      <c r="P587" s="243"/>
      <c r="Q587" s="211"/>
      <c r="R587" s="212"/>
      <c r="S587" s="212"/>
      <c r="T587" s="212"/>
      <c r="U587" s="166"/>
      <c r="V587" s="17"/>
      <c r="W587" s="17" t="str">
        <f t="shared" si="43"/>
        <v/>
      </c>
      <c r="X587" s="8"/>
      <c r="Y587" s="8"/>
      <c r="Z587" s="8"/>
      <c r="AA587" s="8"/>
      <c r="AB587" s="11"/>
      <c r="AC587" s="11"/>
      <c r="AD587" s="167" t="str">
        <f t="shared" si="45"/>
        <v/>
      </c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69"/>
      <c r="AV587" s="169"/>
      <c r="AW587" s="169"/>
      <c r="AX587" s="169"/>
      <c r="AY587" s="169"/>
      <c r="AZ587" s="169"/>
      <c r="BA587" s="169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  <c r="DL587" s="11"/>
      <c r="DM587" s="11"/>
      <c r="DN587" s="11"/>
      <c r="DO587" s="11"/>
      <c r="DP587" s="11"/>
      <c r="DQ587" s="11"/>
      <c r="DR587" s="11"/>
      <c r="DS587" s="11"/>
      <c r="DT587" s="11"/>
      <c r="DU587" s="11"/>
      <c r="DV587" s="11"/>
      <c r="DW587" s="11"/>
      <c r="DX587" s="11"/>
      <c r="DY587" s="11"/>
      <c r="DZ587" s="11"/>
      <c r="EA587" s="11"/>
      <c r="EB587" s="11"/>
      <c r="EC587" s="11"/>
      <c r="ED587" s="11"/>
      <c r="EE587" s="11"/>
      <c r="EF587" s="11"/>
      <c r="EG587" s="11"/>
      <c r="EH587" s="11"/>
      <c r="EI587" s="11"/>
      <c r="EJ587" s="11"/>
      <c r="EK587" s="11"/>
      <c r="EL587" s="11"/>
      <c r="EM587" s="11"/>
      <c r="EN587" s="11"/>
      <c r="EO587" s="11"/>
      <c r="EP587" s="11"/>
      <c r="EQ587" s="11"/>
      <c r="ER587" s="11"/>
      <c r="ES587" s="11"/>
      <c r="ET587" s="11"/>
      <c r="EU587" s="11"/>
      <c r="EV587" s="11"/>
      <c r="EW587" s="11"/>
      <c r="EX587" s="11"/>
      <c r="EY587" s="11"/>
      <c r="EZ587" s="11"/>
      <c r="FA587" s="11"/>
      <c r="FB587" s="11"/>
      <c r="FC587" s="11"/>
      <c r="FD587" s="11"/>
      <c r="FE587" s="11"/>
      <c r="FF587" s="11"/>
      <c r="FG587" s="11"/>
      <c r="FH587" s="11"/>
      <c r="FI587" s="11"/>
      <c r="FJ587" s="11"/>
      <c r="FK587" s="11"/>
      <c r="FL587" s="11"/>
      <c r="FM587" s="11"/>
      <c r="FN587" s="11"/>
      <c r="FO587" s="11"/>
      <c r="FP587" s="11"/>
      <c r="FQ587" s="11"/>
      <c r="FR587" s="11"/>
      <c r="FS587" s="11"/>
      <c r="FT587" s="11"/>
      <c r="FU587" s="11"/>
      <c r="FV587" s="11"/>
      <c r="FW587" s="11"/>
      <c r="FX587" s="11"/>
      <c r="FY587" s="11"/>
      <c r="FZ587" s="11"/>
      <c r="GA587" s="11"/>
      <c r="GB587" s="11"/>
      <c r="GC587" s="11"/>
      <c r="GD587" s="11"/>
      <c r="GE587" s="11"/>
      <c r="GF587" s="11"/>
      <c r="GG587" s="11"/>
      <c r="GH587" s="11"/>
      <c r="GI587" s="11"/>
      <c r="GJ587" s="11"/>
      <c r="GK587" s="11"/>
      <c r="GL587" s="11"/>
      <c r="GM587" s="11"/>
      <c r="GN587" s="11"/>
      <c r="GO587" s="11"/>
      <c r="GP587" s="11"/>
      <c r="GQ587" s="11"/>
      <c r="GR587" s="11"/>
      <c r="GS587" s="11"/>
      <c r="GT587" s="11"/>
      <c r="GU587" s="11"/>
      <c r="GV587" s="11"/>
      <c r="GW587" s="11"/>
      <c r="GX587" s="11"/>
      <c r="GY587" s="11"/>
      <c r="GZ587" s="11"/>
      <c r="HA587" s="11"/>
      <c r="HB587" s="11"/>
      <c r="HC587" s="11"/>
      <c r="HD587" s="11"/>
      <c r="HE587" s="11"/>
      <c r="HF587" s="11"/>
      <c r="HG587" s="11"/>
      <c r="HH587" s="11"/>
      <c r="HI587" s="11"/>
      <c r="HJ587" s="11"/>
      <c r="HK587" s="11"/>
      <c r="HL587" s="11"/>
      <c r="HM587" s="11"/>
      <c r="HN587" s="11"/>
      <c r="HO587" s="11"/>
      <c r="HP587" s="11"/>
      <c r="HQ587" s="11"/>
      <c r="HR587" s="11"/>
      <c r="HS587" s="11"/>
      <c r="HT587" s="11"/>
      <c r="HU587" s="11"/>
      <c r="HV587" s="11"/>
      <c r="HW587" s="11"/>
      <c r="HX587" s="11"/>
      <c r="HY587" s="11"/>
      <c r="HZ587" s="11"/>
      <c r="IA587" s="11"/>
      <c r="IB587" s="11"/>
      <c r="IC587" s="11"/>
      <c r="ID587" s="11"/>
      <c r="IE587" s="11"/>
      <c r="IF587" s="11"/>
      <c r="IG587" s="11"/>
      <c r="IH587" s="11"/>
      <c r="II587" s="11"/>
      <c r="IJ587" s="11"/>
      <c r="IK587" s="11"/>
      <c r="IL587" s="11"/>
      <c r="IM587" s="11"/>
      <c r="IN587" s="11"/>
      <c r="IO587" s="11"/>
      <c r="IP587" s="11"/>
      <c r="IQ587" s="11"/>
      <c r="IR587" s="11"/>
      <c r="IS587" s="11"/>
      <c r="IT587" s="11"/>
      <c r="IU587" s="11"/>
      <c r="IV587" s="11"/>
      <c r="IW587" s="11"/>
      <c r="IX587" s="11"/>
      <c r="IY587" s="11"/>
      <c r="IZ587" s="11"/>
      <c r="JA587" s="11"/>
      <c r="JB587" s="11"/>
      <c r="JC587" s="11"/>
      <c r="JD587" s="11"/>
      <c r="JE587" s="11"/>
      <c r="JF587" s="11"/>
      <c r="JG587" s="11"/>
      <c r="JH587" s="11"/>
      <c r="JI587" s="11"/>
      <c r="JJ587" s="11"/>
      <c r="JK587" s="11"/>
      <c r="JL587" s="11"/>
      <c r="JM587" s="11"/>
      <c r="JN587" s="11"/>
      <c r="JO587" s="11"/>
      <c r="JP587" s="11"/>
      <c r="JQ587" s="11"/>
      <c r="JR587" s="11"/>
      <c r="JS587" s="11"/>
      <c r="JT587" s="11"/>
      <c r="JU587" s="11"/>
      <c r="JV587" s="11"/>
      <c r="JW587" s="11"/>
      <c r="JX587" s="11"/>
      <c r="JY587" s="11"/>
      <c r="JZ587" s="11"/>
      <c r="KA587" s="11"/>
      <c r="KB587" s="11"/>
      <c r="KC587" s="11"/>
      <c r="KD587" s="11"/>
      <c r="KE587" s="11"/>
      <c r="KF587" s="11"/>
      <c r="KG587" s="11"/>
      <c r="KH587" s="11"/>
      <c r="KI587" s="11"/>
      <c r="KJ587" s="11"/>
      <c r="KK587" s="11"/>
      <c r="KL587" s="11"/>
      <c r="KM587" s="11"/>
      <c r="KN587" s="11"/>
      <c r="KO587" s="11"/>
      <c r="KP587" s="11"/>
      <c r="KQ587" s="11"/>
      <c r="KR587" s="11"/>
      <c r="KS587" s="11"/>
      <c r="KT587" s="11"/>
      <c r="KU587" s="11"/>
    </row>
    <row r="588" spans="1:307" ht="44.25" customHeight="1" x14ac:dyDescent="0.2">
      <c r="A588" s="160"/>
      <c r="B588" s="161"/>
      <c r="C588" s="162"/>
      <c r="D588" s="163"/>
      <c r="E588" s="201"/>
      <c r="F588" s="202"/>
      <c r="G588" s="164" t="str">
        <f t="shared" si="44"/>
        <v/>
      </c>
      <c r="H588" s="203"/>
      <c r="I588" s="204"/>
      <c r="J588" s="208"/>
      <c r="K588" s="206"/>
      <c r="L588" s="207"/>
      <c r="M588" s="165" t="str">
        <f t="shared" si="41"/>
        <v/>
      </c>
      <c r="N588" s="165" t="str">
        <f t="shared" si="42"/>
        <v/>
      </c>
      <c r="O588" s="210"/>
      <c r="P588" s="243"/>
      <c r="Q588" s="211"/>
      <c r="R588" s="212"/>
      <c r="S588" s="212"/>
      <c r="T588" s="212"/>
      <c r="U588" s="166"/>
      <c r="V588" s="17"/>
      <c r="W588" s="17" t="str">
        <f t="shared" si="43"/>
        <v/>
      </c>
      <c r="X588" s="8"/>
      <c r="Y588" s="8"/>
      <c r="Z588" s="8"/>
      <c r="AA588" s="8"/>
      <c r="AB588" s="11"/>
      <c r="AC588" s="11"/>
      <c r="AD588" s="167" t="str">
        <f t="shared" si="45"/>
        <v/>
      </c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E588" s="11"/>
      <c r="CF588" s="11"/>
      <c r="CG588" s="11"/>
      <c r="CH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  <c r="DL588" s="11"/>
      <c r="DM588" s="11"/>
      <c r="DN588" s="11"/>
      <c r="DO588" s="11"/>
      <c r="DP588" s="11"/>
      <c r="DQ588" s="11"/>
      <c r="DR588" s="11"/>
      <c r="DS588" s="11"/>
      <c r="DT588" s="11"/>
      <c r="DU588" s="11"/>
      <c r="DV588" s="11"/>
      <c r="DW588" s="11"/>
      <c r="DX588" s="11"/>
      <c r="DY588" s="11"/>
      <c r="DZ588" s="11"/>
      <c r="EA588" s="11"/>
      <c r="EB588" s="11"/>
      <c r="EC588" s="11"/>
      <c r="ED588" s="11"/>
      <c r="EE588" s="11"/>
      <c r="EF588" s="11"/>
      <c r="EG588" s="11"/>
      <c r="EH588" s="11"/>
      <c r="EI588" s="11"/>
      <c r="EJ588" s="11"/>
      <c r="EK588" s="11"/>
      <c r="EL588" s="11"/>
      <c r="EM588" s="11"/>
      <c r="EN588" s="11"/>
      <c r="EO588" s="11"/>
      <c r="EP588" s="11"/>
      <c r="EQ588" s="11"/>
      <c r="ER588" s="11"/>
      <c r="ES588" s="11"/>
      <c r="ET588" s="11"/>
      <c r="EU588" s="11"/>
      <c r="EV588" s="11"/>
      <c r="EW588" s="11"/>
      <c r="EX588" s="11"/>
      <c r="EY588" s="11"/>
      <c r="EZ588" s="11"/>
      <c r="FA588" s="11"/>
      <c r="FB588" s="11"/>
      <c r="FC588" s="11"/>
      <c r="FD588" s="11"/>
      <c r="FE588" s="11"/>
      <c r="FF588" s="11"/>
      <c r="FG588" s="11"/>
      <c r="FH588" s="11"/>
      <c r="FI588" s="11"/>
      <c r="FJ588" s="11"/>
      <c r="FK588" s="11"/>
      <c r="FL588" s="11"/>
      <c r="FM588" s="11"/>
      <c r="FN588" s="11"/>
      <c r="FO588" s="11"/>
      <c r="FP588" s="11"/>
      <c r="FQ588" s="11"/>
      <c r="FR588" s="11"/>
      <c r="FS588" s="11"/>
      <c r="FT588" s="11"/>
      <c r="FU588" s="11"/>
      <c r="FV588" s="11"/>
      <c r="FW588" s="11"/>
      <c r="FX588" s="11"/>
      <c r="FY588" s="11"/>
      <c r="FZ588" s="11"/>
      <c r="GA588" s="11"/>
      <c r="GB588" s="11"/>
      <c r="GC588" s="11"/>
      <c r="GD588" s="11"/>
      <c r="GE588" s="11"/>
      <c r="GF588" s="11"/>
      <c r="GG588" s="11"/>
      <c r="GH588" s="11"/>
      <c r="GI588" s="11"/>
      <c r="GJ588" s="11"/>
      <c r="GK588" s="11"/>
      <c r="GL588" s="11"/>
      <c r="GM588" s="11"/>
      <c r="GN588" s="11"/>
      <c r="GO588" s="11"/>
      <c r="GP588" s="11"/>
      <c r="GQ588" s="11"/>
      <c r="GR588" s="11"/>
      <c r="GS588" s="11"/>
      <c r="GT588" s="11"/>
      <c r="GU588" s="11"/>
      <c r="GV588" s="11"/>
      <c r="GW588" s="11"/>
      <c r="GX588" s="11"/>
      <c r="GY588" s="11"/>
      <c r="GZ588" s="11"/>
      <c r="HA588" s="11"/>
      <c r="HB588" s="11"/>
      <c r="HC588" s="11"/>
      <c r="HD588" s="11"/>
      <c r="HE588" s="11"/>
      <c r="HF588" s="11"/>
      <c r="HG588" s="11"/>
      <c r="HH588" s="11"/>
      <c r="HI588" s="11"/>
      <c r="HJ588" s="11"/>
      <c r="HK588" s="11"/>
      <c r="HL588" s="11"/>
      <c r="HM588" s="11"/>
      <c r="HN588" s="11"/>
      <c r="HO588" s="11"/>
      <c r="HP588" s="11"/>
      <c r="HQ588" s="11"/>
      <c r="HR588" s="11"/>
      <c r="HS588" s="11"/>
      <c r="HT588" s="11"/>
      <c r="HU588" s="11"/>
      <c r="HV588" s="11"/>
      <c r="HW588" s="11"/>
      <c r="HX588" s="11"/>
      <c r="HY588" s="11"/>
      <c r="HZ588" s="11"/>
      <c r="IA588" s="11"/>
      <c r="IB588" s="11"/>
      <c r="IC588" s="11"/>
      <c r="ID588" s="11"/>
      <c r="IE588" s="11"/>
      <c r="IF588" s="11"/>
      <c r="IG588" s="11"/>
      <c r="IH588" s="11"/>
      <c r="II588" s="11"/>
      <c r="IJ588" s="11"/>
      <c r="IK588" s="11"/>
      <c r="IL588" s="11"/>
      <c r="IM588" s="11"/>
      <c r="IN588" s="11"/>
      <c r="IO588" s="11"/>
      <c r="IP588" s="11"/>
      <c r="IQ588" s="11"/>
      <c r="IR588" s="11"/>
      <c r="IS588" s="11"/>
      <c r="IT588" s="11"/>
      <c r="IU588" s="11"/>
      <c r="IV588" s="11"/>
      <c r="IW588" s="11"/>
      <c r="IX588" s="11"/>
      <c r="IY588" s="11"/>
      <c r="IZ588" s="11"/>
      <c r="JA588" s="11"/>
      <c r="JB588" s="11"/>
      <c r="JC588" s="11"/>
      <c r="JD588" s="11"/>
      <c r="JE588" s="11"/>
      <c r="JF588" s="11"/>
      <c r="JG588" s="11"/>
      <c r="JH588" s="11"/>
      <c r="JI588" s="11"/>
      <c r="JJ588" s="11"/>
      <c r="JK588" s="11"/>
      <c r="JL588" s="11"/>
      <c r="JM588" s="11"/>
      <c r="JN588" s="11"/>
      <c r="JO588" s="11"/>
      <c r="JP588" s="11"/>
      <c r="JQ588" s="11"/>
      <c r="JR588" s="11"/>
      <c r="JS588" s="11"/>
      <c r="JT588" s="11"/>
      <c r="JU588" s="11"/>
      <c r="JV588" s="11"/>
      <c r="JW588" s="11"/>
      <c r="JX588" s="11"/>
      <c r="JY588" s="11"/>
      <c r="JZ588" s="11"/>
      <c r="KA588" s="11"/>
      <c r="KB588" s="11"/>
      <c r="KC588" s="11"/>
      <c r="KD588" s="11"/>
      <c r="KE588" s="11"/>
      <c r="KF588" s="11"/>
      <c r="KG588" s="11"/>
      <c r="KH588" s="11"/>
      <c r="KI588" s="11"/>
      <c r="KJ588" s="11"/>
      <c r="KK588" s="11"/>
      <c r="KL588" s="11"/>
      <c r="KM588" s="11"/>
      <c r="KN588" s="11"/>
      <c r="KO588" s="11"/>
      <c r="KP588" s="11"/>
      <c r="KQ588" s="11"/>
      <c r="KR588" s="11"/>
      <c r="KS588" s="11"/>
      <c r="KT588" s="11"/>
      <c r="KU588" s="11"/>
    </row>
    <row r="589" spans="1:307" ht="44.25" customHeight="1" x14ac:dyDescent="0.2">
      <c r="A589" s="160"/>
      <c r="B589" s="161"/>
      <c r="C589" s="162"/>
      <c r="D589" s="163"/>
      <c r="E589" s="201"/>
      <c r="F589" s="202"/>
      <c r="G589" s="164" t="str">
        <f t="shared" si="44"/>
        <v/>
      </c>
      <c r="H589" s="203"/>
      <c r="I589" s="204"/>
      <c r="J589" s="208"/>
      <c r="K589" s="206"/>
      <c r="L589" s="207"/>
      <c r="M589" s="165" t="str">
        <f t="shared" si="41"/>
        <v/>
      </c>
      <c r="N589" s="165" t="str">
        <f t="shared" si="42"/>
        <v/>
      </c>
      <c r="O589" s="210"/>
      <c r="P589" s="243"/>
      <c r="Q589" s="211"/>
      <c r="R589" s="212"/>
      <c r="S589" s="212"/>
      <c r="T589" s="212"/>
      <c r="U589" s="166"/>
      <c r="V589" s="17"/>
      <c r="W589" s="17" t="str">
        <f t="shared" si="43"/>
        <v/>
      </c>
      <c r="X589" s="8"/>
      <c r="Y589" s="8"/>
      <c r="Z589" s="8"/>
      <c r="AA589" s="8"/>
      <c r="AB589" s="11"/>
      <c r="AC589" s="11"/>
      <c r="AD589" s="167" t="str">
        <f t="shared" si="45"/>
        <v/>
      </c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E589" s="11"/>
      <c r="CF589" s="11"/>
      <c r="CG589" s="11"/>
      <c r="CH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  <c r="DL589" s="11"/>
      <c r="DM589" s="11"/>
      <c r="DN589" s="11"/>
      <c r="DO589" s="11"/>
      <c r="DP589" s="11"/>
      <c r="DQ589" s="11"/>
      <c r="DR589" s="11"/>
      <c r="DS589" s="11"/>
      <c r="DT589" s="11"/>
      <c r="DU589" s="11"/>
      <c r="DV589" s="11"/>
      <c r="DW589" s="11"/>
      <c r="DX589" s="11"/>
      <c r="DY589" s="11"/>
      <c r="DZ589" s="11"/>
      <c r="EA589" s="11"/>
      <c r="EB589" s="11"/>
      <c r="EC589" s="11"/>
      <c r="ED589" s="11"/>
      <c r="EE589" s="11"/>
      <c r="EF589" s="11"/>
      <c r="EG589" s="11"/>
      <c r="EH589" s="11"/>
      <c r="EI589" s="11"/>
      <c r="EJ589" s="11"/>
      <c r="EK589" s="11"/>
      <c r="EL589" s="11"/>
      <c r="EM589" s="11"/>
      <c r="EN589" s="11"/>
      <c r="EO589" s="11"/>
      <c r="EP589" s="11"/>
      <c r="EQ589" s="11"/>
      <c r="ER589" s="11"/>
      <c r="ES589" s="11"/>
      <c r="ET589" s="11"/>
      <c r="EU589" s="11"/>
      <c r="EV589" s="11"/>
      <c r="EW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  <c r="FJ589" s="11"/>
      <c r="FK589" s="11"/>
      <c r="FL589" s="11"/>
      <c r="FM589" s="11"/>
      <c r="FN589" s="11"/>
      <c r="FO589" s="11"/>
      <c r="FP589" s="11"/>
      <c r="FQ589" s="11"/>
      <c r="FR589" s="11"/>
      <c r="FS589" s="11"/>
      <c r="FT589" s="11"/>
      <c r="FU589" s="11"/>
      <c r="FV589" s="11"/>
      <c r="FW589" s="11"/>
      <c r="FX589" s="11"/>
      <c r="FY589" s="11"/>
      <c r="FZ589" s="11"/>
      <c r="GA589" s="11"/>
      <c r="GB589" s="11"/>
      <c r="GC589" s="11"/>
      <c r="GD589" s="11"/>
      <c r="GE589" s="11"/>
      <c r="GF589" s="11"/>
      <c r="GG589" s="11"/>
      <c r="GH589" s="11"/>
      <c r="GI589" s="11"/>
      <c r="GJ589" s="11"/>
      <c r="GK589" s="11"/>
      <c r="GL589" s="11"/>
      <c r="GM589" s="11"/>
      <c r="GN589" s="11"/>
      <c r="GO589" s="11"/>
      <c r="GP589" s="11"/>
      <c r="GQ589" s="11"/>
      <c r="GR589" s="11"/>
      <c r="GS589" s="11"/>
      <c r="GT589" s="11"/>
      <c r="GU589" s="11"/>
      <c r="GV589" s="11"/>
      <c r="GW589" s="11"/>
      <c r="GX589" s="11"/>
      <c r="GY589" s="11"/>
      <c r="GZ589" s="11"/>
      <c r="HA589" s="11"/>
      <c r="HB589" s="11"/>
      <c r="HC589" s="11"/>
      <c r="HD589" s="11"/>
      <c r="HE589" s="11"/>
      <c r="HF589" s="11"/>
      <c r="HG589" s="11"/>
      <c r="HH589" s="11"/>
      <c r="HI589" s="11"/>
      <c r="HJ589" s="11"/>
      <c r="HK589" s="11"/>
      <c r="HL589" s="11"/>
      <c r="HM589" s="11"/>
      <c r="HN589" s="11"/>
      <c r="HO589" s="11"/>
      <c r="HP589" s="11"/>
      <c r="HQ589" s="11"/>
      <c r="HR589" s="11"/>
      <c r="HS589" s="11"/>
      <c r="HT589" s="11"/>
      <c r="HU589" s="11"/>
      <c r="HV589" s="11"/>
      <c r="HW589" s="11"/>
      <c r="HX589" s="11"/>
      <c r="HY589" s="11"/>
      <c r="HZ589" s="11"/>
      <c r="IA589" s="11"/>
      <c r="IB589" s="11"/>
      <c r="IC589" s="11"/>
      <c r="ID589" s="11"/>
      <c r="IE589" s="11"/>
      <c r="IF589" s="11"/>
      <c r="IG589" s="11"/>
      <c r="IH589" s="11"/>
      <c r="II589" s="11"/>
      <c r="IJ589" s="11"/>
      <c r="IK589" s="11"/>
      <c r="IL589" s="11"/>
      <c r="IM589" s="11"/>
      <c r="IN589" s="11"/>
      <c r="IO589" s="11"/>
      <c r="IP589" s="11"/>
      <c r="IQ589" s="11"/>
      <c r="IR589" s="11"/>
      <c r="IS589" s="11"/>
      <c r="IT589" s="11"/>
      <c r="IU589" s="11"/>
      <c r="IV589" s="11"/>
      <c r="IW589" s="11"/>
      <c r="IX589" s="11"/>
      <c r="IY589" s="11"/>
      <c r="IZ589" s="11"/>
      <c r="JA589" s="11"/>
      <c r="JB589" s="11"/>
      <c r="JC589" s="11"/>
      <c r="JD589" s="11"/>
      <c r="JE589" s="11"/>
      <c r="JF589" s="11"/>
      <c r="JG589" s="11"/>
      <c r="JH589" s="11"/>
      <c r="JI589" s="11"/>
      <c r="JJ589" s="11"/>
      <c r="JK589" s="11"/>
      <c r="JL589" s="11"/>
      <c r="JM589" s="11"/>
      <c r="JN589" s="11"/>
      <c r="JO589" s="11"/>
      <c r="JP589" s="11"/>
      <c r="JQ589" s="11"/>
      <c r="JR589" s="11"/>
      <c r="JS589" s="11"/>
      <c r="JT589" s="11"/>
      <c r="JU589" s="11"/>
      <c r="JV589" s="11"/>
      <c r="JW589" s="11"/>
      <c r="JX589" s="11"/>
      <c r="JY589" s="11"/>
      <c r="JZ589" s="11"/>
      <c r="KA589" s="11"/>
      <c r="KB589" s="11"/>
      <c r="KC589" s="11"/>
      <c r="KD589" s="11"/>
      <c r="KE589" s="11"/>
      <c r="KF589" s="11"/>
      <c r="KG589" s="11"/>
      <c r="KH589" s="11"/>
      <c r="KI589" s="11"/>
      <c r="KJ589" s="11"/>
      <c r="KK589" s="11"/>
      <c r="KL589" s="11"/>
      <c r="KM589" s="11"/>
      <c r="KN589" s="11"/>
      <c r="KO589" s="11"/>
      <c r="KP589" s="11"/>
      <c r="KQ589" s="11"/>
      <c r="KR589" s="11"/>
      <c r="KS589" s="11"/>
      <c r="KT589" s="11"/>
      <c r="KU589" s="11"/>
    </row>
    <row r="590" spans="1:307" ht="44.25" customHeight="1" x14ac:dyDescent="0.2">
      <c r="A590" s="160"/>
      <c r="B590" s="161"/>
      <c r="C590" s="162"/>
      <c r="D590" s="163"/>
      <c r="E590" s="201"/>
      <c r="F590" s="202"/>
      <c r="G590" s="164" t="str">
        <f t="shared" si="44"/>
        <v/>
      </c>
      <c r="H590" s="203"/>
      <c r="I590" s="204"/>
      <c r="J590" s="208"/>
      <c r="K590" s="206"/>
      <c r="L590" s="207"/>
      <c r="M590" s="165" t="str">
        <f t="shared" si="41"/>
        <v/>
      </c>
      <c r="N590" s="165" t="str">
        <f t="shared" si="42"/>
        <v/>
      </c>
      <c r="O590" s="210"/>
      <c r="P590" s="243"/>
      <c r="Q590" s="211"/>
      <c r="R590" s="212"/>
      <c r="S590" s="212"/>
      <c r="T590" s="212"/>
      <c r="U590" s="166"/>
      <c r="V590" s="17"/>
      <c r="W590" s="17" t="str">
        <f t="shared" si="43"/>
        <v/>
      </c>
      <c r="X590" s="8"/>
      <c r="Y590" s="8"/>
      <c r="Z590" s="8"/>
      <c r="AA590" s="8"/>
      <c r="AB590" s="11"/>
      <c r="AC590" s="11"/>
      <c r="AD590" s="167" t="str">
        <f t="shared" si="45"/>
        <v/>
      </c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E590" s="11"/>
      <c r="CF590" s="11"/>
      <c r="CG590" s="11"/>
      <c r="CH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  <c r="DL590" s="11"/>
      <c r="DM590" s="11"/>
      <c r="DN590" s="11"/>
      <c r="DO590" s="11"/>
      <c r="DP590" s="11"/>
      <c r="DQ590" s="11"/>
      <c r="DR590" s="11"/>
      <c r="DS590" s="11"/>
      <c r="DT590" s="11"/>
      <c r="DU590" s="11"/>
      <c r="DV590" s="11"/>
      <c r="DW590" s="11"/>
      <c r="DX590" s="11"/>
      <c r="DY590" s="11"/>
      <c r="DZ590" s="11"/>
      <c r="EA590" s="11"/>
      <c r="EB590" s="11"/>
      <c r="EC590" s="11"/>
      <c r="ED590" s="11"/>
      <c r="EE590" s="11"/>
      <c r="EF590" s="11"/>
      <c r="EG590" s="11"/>
      <c r="EH590" s="11"/>
      <c r="EI590" s="11"/>
      <c r="EJ590" s="11"/>
      <c r="EK590" s="11"/>
      <c r="EL590" s="11"/>
      <c r="EM590" s="11"/>
      <c r="EN590" s="11"/>
      <c r="EO590" s="11"/>
      <c r="EP590" s="11"/>
      <c r="EQ590" s="11"/>
      <c r="ER590" s="11"/>
      <c r="ES590" s="11"/>
      <c r="ET590" s="11"/>
      <c r="EU590" s="11"/>
      <c r="EV590" s="11"/>
      <c r="EW590" s="11"/>
      <c r="EX590" s="11"/>
      <c r="EY590" s="11"/>
      <c r="EZ590" s="11"/>
      <c r="FA590" s="11"/>
      <c r="FB590" s="11"/>
      <c r="FC590" s="11"/>
      <c r="FD590" s="11"/>
      <c r="FE590" s="11"/>
      <c r="FF590" s="11"/>
      <c r="FG590" s="11"/>
      <c r="FH590" s="11"/>
      <c r="FI590" s="11"/>
      <c r="FJ590" s="11"/>
      <c r="FK590" s="11"/>
      <c r="FL590" s="11"/>
      <c r="FM590" s="11"/>
      <c r="FN590" s="11"/>
      <c r="FO590" s="11"/>
      <c r="FP590" s="11"/>
      <c r="FQ590" s="11"/>
      <c r="FR590" s="11"/>
      <c r="FS590" s="11"/>
      <c r="FT590" s="11"/>
      <c r="FU590" s="11"/>
      <c r="FV590" s="11"/>
      <c r="FW590" s="11"/>
      <c r="FX590" s="11"/>
      <c r="FY590" s="11"/>
      <c r="FZ590" s="11"/>
      <c r="GA590" s="11"/>
      <c r="GB590" s="11"/>
      <c r="GC590" s="11"/>
      <c r="GD590" s="11"/>
      <c r="GE590" s="11"/>
      <c r="GF590" s="11"/>
      <c r="GG590" s="11"/>
      <c r="GH590" s="11"/>
      <c r="GI590" s="11"/>
      <c r="GJ590" s="11"/>
      <c r="GK590" s="11"/>
      <c r="GL590" s="11"/>
      <c r="GM590" s="11"/>
      <c r="GN590" s="11"/>
      <c r="GO590" s="11"/>
      <c r="GP590" s="11"/>
      <c r="GQ590" s="11"/>
      <c r="GR590" s="11"/>
      <c r="GS590" s="11"/>
      <c r="GT590" s="11"/>
      <c r="GU590" s="11"/>
      <c r="GV590" s="11"/>
      <c r="GW590" s="11"/>
      <c r="GX590" s="11"/>
      <c r="GY590" s="11"/>
      <c r="GZ590" s="11"/>
      <c r="HA590" s="11"/>
      <c r="HB590" s="11"/>
      <c r="HC590" s="11"/>
      <c r="HD590" s="11"/>
      <c r="HE590" s="11"/>
      <c r="HF590" s="11"/>
      <c r="HG590" s="11"/>
      <c r="HH590" s="11"/>
      <c r="HI590" s="11"/>
      <c r="HJ590" s="11"/>
      <c r="HK590" s="11"/>
      <c r="HL590" s="11"/>
      <c r="HM590" s="11"/>
      <c r="HN590" s="11"/>
      <c r="HO590" s="11"/>
      <c r="HP590" s="11"/>
      <c r="HQ590" s="11"/>
      <c r="HR590" s="11"/>
      <c r="HS590" s="11"/>
      <c r="HT590" s="11"/>
      <c r="HU590" s="11"/>
      <c r="HV590" s="11"/>
      <c r="HW590" s="11"/>
      <c r="HX590" s="11"/>
      <c r="HY590" s="11"/>
      <c r="HZ590" s="11"/>
      <c r="IA590" s="11"/>
      <c r="IB590" s="11"/>
      <c r="IC590" s="11"/>
      <c r="ID590" s="11"/>
      <c r="IE590" s="11"/>
      <c r="IF590" s="11"/>
      <c r="IG590" s="11"/>
      <c r="IH590" s="11"/>
      <c r="II590" s="11"/>
      <c r="IJ590" s="11"/>
      <c r="IK590" s="11"/>
      <c r="IL590" s="11"/>
      <c r="IM590" s="11"/>
      <c r="IN590" s="11"/>
      <c r="IO590" s="11"/>
      <c r="IP590" s="11"/>
      <c r="IQ590" s="11"/>
      <c r="IR590" s="11"/>
      <c r="IS590" s="11"/>
      <c r="IT590" s="11"/>
      <c r="IU590" s="11"/>
      <c r="IV590" s="11"/>
      <c r="IW590" s="11"/>
      <c r="IX590" s="11"/>
      <c r="IY590" s="11"/>
      <c r="IZ590" s="11"/>
      <c r="JA590" s="11"/>
      <c r="JB590" s="11"/>
      <c r="JC590" s="11"/>
      <c r="JD590" s="11"/>
      <c r="JE590" s="11"/>
      <c r="JF590" s="11"/>
      <c r="JG590" s="11"/>
      <c r="JH590" s="11"/>
      <c r="JI590" s="11"/>
      <c r="JJ590" s="11"/>
      <c r="JK590" s="11"/>
      <c r="JL590" s="11"/>
      <c r="JM590" s="11"/>
      <c r="JN590" s="11"/>
      <c r="JO590" s="11"/>
      <c r="JP590" s="11"/>
      <c r="JQ590" s="11"/>
      <c r="JR590" s="11"/>
      <c r="JS590" s="11"/>
      <c r="JT590" s="11"/>
      <c r="JU590" s="11"/>
      <c r="JV590" s="11"/>
      <c r="JW590" s="11"/>
      <c r="JX590" s="11"/>
      <c r="JY590" s="11"/>
      <c r="JZ590" s="11"/>
      <c r="KA590" s="11"/>
      <c r="KB590" s="11"/>
      <c r="KC590" s="11"/>
      <c r="KD590" s="11"/>
      <c r="KE590" s="11"/>
      <c r="KF590" s="11"/>
      <c r="KG590" s="11"/>
      <c r="KH590" s="11"/>
      <c r="KI590" s="11"/>
      <c r="KJ590" s="11"/>
      <c r="KK590" s="11"/>
      <c r="KL590" s="11"/>
      <c r="KM590" s="11"/>
      <c r="KN590" s="11"/>
      <c r="KO590" s="11"/>
      <c r="KP590" s="11"/>
      <c r="KQ590" s="11"/>
      <c r="KR590" s="11"/>
      <c r="KS590" s="11"/>
      <c r="KT590" s="11"/>
      <c r="KU590" s="11"/>
    </row>
    <row r="591" spans="1:307" ht="44.25" customHeight="1" x14ac:dyDescent="0.2">
      <c r="A591" s="160"/>
      <c r="B591" s="161"/>
      <c r="C591" s="162"/>
      <c r="D591" s="163"/>
      <c r="E591" s="201"/>
      <c r="F591" s="202"/>
      <c r="G591" s="164" t="str">
        <f t="shared" si="44"/>
        <v/>
      </c>
      <c r="H591" s="203"/>
      <c r="I591" s="204"/>
      <c r="J591" s="208"/>
      <c r="K591" s="206"/>
      <c r="L591" s="207"/>
      <c r="M591" s="165" t="str">
        <f t="shared" si="41"/>
        <v/>
      </c>
      <c r="N591" s="165" t="str">
        <f t="shared" si="42"/>
        <v/>
      </c>
      <c r="O591" s="210"/>
      <c r="P591" s="243"/>
      <c r="Q591" s="211"/>
      <c r="R591" s="212"/>
      <c r="S591" s="212"/>
      <c r="T591" s="212"/>
      <c r="U591" s="166"/>
      <c r="V591" s="17"/>
      <c r="W591" s="17" t="str">
        <f t="shared" si="43"/>
        <v/>
      </c>
      <c r="X591" s="8"/>
      <c r="Y591" s="8"/>
      <c r="Z591" s="8"/>
      <c r="AA591" s="8"/>
      <c r="AB591" s="11"/>
      <c r="AC591" s="11"/>
      <c r="AD591" s="167" t="str">
        <f t="shared" si="45"/>
        <v/>
      </c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E591" s="11"/>
      <c r="CF591" s="11"/>
      <c r="CG591" s="11"/>
      <c r="CH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  <c r="DL591" s="11"/>
      <c r="DM591" s="11"/>
      <c r="DN591" s="11"/>
      <c r="DO591" s="11"/>
      <c r="DP591" s="11"/>
      <c r="DQ591" s="11"/>
      <c r="DR591" s="11"/>
      <c r="DS591" s="11"/>
      <c r="DT591" s="11"/>
      <c r="DU591" s="11"/>
      <c r="DV591" s="11"/>
      <c r="DW591" s="11"/>
      <c r="DX591" s="11"/>
      <c r="DY591" s="11"/>
      <c r="DZ591" s="11"/>
      <c r="EA591" s="11"/>
      <c r="EB591" s="11"/>
      <c r="EC591" s="11"/>
      <c r="ED591" s="11"/>
      <c r="EE591" s="11"/>
      <c r="EF591" s="11"/>
      <c r="EG591" s="11"/>
      <c r="EH591" s="11"/>
      <c r="EI591" s="11"/>
      <c r="EJ591" s="11"/>
      <c r="EK591" s="11"/>
      <c r="EL591" s="11"/>
      <c r="EM591" s="11"/>
      <c r="EN591" s="11"/>
      <c r="EO591" s="11"/>
      <c r="EP591" s="11"/>
      <c r="EQ591" s="11"/>
      <c r="ER591" s="11"/>
      <c r="ES591" s="11"/>
      <c r="ET591" s="11"/>
      <c r="EU591" s="11"/>
      <c r="EV591" s="11"/>
      <c r="EW591" s="11"/>
      <c r="EX591" s="11"/>
      <c r="EY591" s="11"/>
      <c r="EZ591" s="11"/>
      <c r="FA591" s="11"/>
      <c r="FB591" s="11"/>
      <c r="FC591" s="11"/>
      <c r="FD591" s="11"/>
      <c r="FE591" s="11"/>
      <c r="FF591" s="11"/>
      <c r="FG591" s="11"/>
      <c r="FH591" s="11"/>
      <c r="FI591" s="11"/>
      <c r="FJ591" s="11"/>
      <c r="FK591" s="11"/>
      <c r="FL591" s="11"/>
      <c r="FM591" s="11"/>
      <c r="FN591" s="11"/>
      <c r="FO591" s="11"/>
      <c r="FP591" s="11"/>
      <c r="FQ591" s="11"/>
      <c r="FR591" s="11"/>
      <c r="FS591" s="11"/>
      <c r="FT591" s="11"/>
      <c r="FU591" s="11"/>
      <c r="FV591" s="11"/>
      <c r="FW591" s="11"/>
      <c r="FX591" s="11"/>
      <c r="FY591" s="11"/>
      <c r="FZ591" s="11"/>
      <c r="GA591" s="11"/>
      <c r="GB591" s="11"/>
      <c r="GC591" s="11"/>
      <c r="GD591" s="11"/>
      <c r="GE591" s="11"/>
      <c r="GF591" s="11"/>
      <c r="GG591" s="11"/>
      <c r="GH591" s="11"/>
      <c r="GI591" s="11"/>
      <c r="GJ591" s="11"/>
      <c r="GK591" s="11"/>
      <c r="GL591" s="11"/>
      <c r="GM591" s="11"/>
      <c r="GN591" s="11"/>
      <c r="GO591" s="11"/>
      <c r="GP591" s="11"/>
      <c r="GQ591" s="11"/>
      <c r="GR591" s="11"/>
      <c r="GS591" s="11"/>
      <c r="GT591" s="11"/>
      <c r="GU591" s="11"/>
      <c r="GV591" s="11"/>
      <c r="GW591" s="11"/>
      <c r="GX591" s="11"/>
      <c r="GY591" s="11"/>
      <c r="GZ591" s="11"/>
      <c r="HA591" s="11"/>
      <c r="HB591" s="11"/>
      <c r="HC591" s="11"/>
      <c r="HD591" s="11"/>
      <c r="HE591" s="11"/>
      <c r="HF591" s="11"/>
      <c r="HG591" s="11"/>
      <c r="HH591" s="11"/>
      <c r="HI591" s="11"/>
      <c r="HJ591" s="11"/>
      <c r="HK591" s="11"/>
      <c r="HL591" s="11"/>
      <c r="HM591" s="11"/>
      <c r="HN591" s="11"/>
      <c r="HO591" s="11"/>
      <c r="HP591" s="11"/>
      <c r="HQ591" s="11"/>
      <c r="HR591" s="11"/>
      <c r="HS591" s="11"/>
      <c r="HT591" s="11"/>
      <c r="HU591" s="11"/>
      <c r="HV591" s="11"/>
      <c r="HW591" s="11"/>
      <c r="HX591" s="11"/>
      <c r="HY591" s="11"/>
      <c r="HZ591" s="11"/>
      <c r="IA591" s="11"/>
      <c r="IB591" s="11"/>
      <c r="IC591" s="11"/>
      <c r="ID591" s="11"/>
      <c r="IE591" s="11"/>
      <c r="IF591" s="11"/>
      <c r="IG591" s="11"/>
      <c r="IH591" s="11"/>
      <c r="II591" s="11"/>
      <c r="IJ591" s="11"/>
      <c r="IK591" s="11"/>
      <c r="IL591" s="11"/>
      <c r="IM591" s="11"/>
      <c r="IN591" s="11"/>
      <c r="IO591" s="11"/>
      <c r="IP591" s="11"/>
      <c r="IQ591" s="11"/>
      <c r="IR591" s="11"/>
      <c r="IS591" s="11"/>
      <c r="IT591" s="11"/>
      <c r="IU591" s="11"/>
      <c r="IV591" s="11"/>
      <c r="IW591" s="11"/>
      <c r="IX591" s="11"/>
      <c r="IY591" s="11"/>
      <c r="IZ591" s="11"/>
      <c r="JA591" s="11"/>
      <c r="JB591" s="11"/>
      <c r="JC591" s="11"/>
      <c r="JD591" s="11"/>
      <c r="JE591" s="11"/>
      <c r="JF591" s="11"/>
      <c r="JG591" s="11"/>
      <c r="JH591" s="11"/>
      <c r="JI591" s="11"/>
      <c r="JJ591" s="11"/>
      <c r="JK591" s="11"/>
      <c r="JL591" s="11"/>
      <c r="JM591" s="11"/>
      <c r="JN591" s="11"/>
      <c r="JO591" s="11"/>
      <c r="JP591" s="11"/>
      <c r="JQ591" s="11"/>
      <c r="JR591" s="11"/>
      <c r="JS591" s="11"/>
      <c r="JT591" s="11"/>
      <c r="JU591" s="11"/>
      <c r="JV591" s="11"/>
      <c r="JW591" s="11"/>
      <c r="JX591" s="11"/>
      <c r="JY591" s="11"/>
      <c r="JZ591" s="11"/>
      <c r="KA591" s="11"/>
      <c r="KB591" s="11"/>
      <c r="KC591" s="11"/>
      <c r="KD591" s="11"/>
      <c r="KE591" s="11"/>
      <c r="KF591" s="11"/>
      <c r="KG591" s="11"/>
      <c r="KH591" s="11"/>
      <c r="KI591" s="11"/>
      <c r="KJ591" s="11"/>
      <c r="KK591" s="11"/>
      <c r="KL591" s="11"/>
      <c r="KM591" s="11"/>
      <c r="KN591" s="11"/>
      <c r="KO591" s="11"/>
      <c r="KP591" s="11"/>
      <c r="KQ591" s="11"/>
      <c r="KR591" s="11"/>
      <c r="KS591" s="11"/>
      <c r="KT591" s="11"/>
      <c r="KU591" s="11"/>
    </row>
    <row r="592" spans="1:307" ht="44.25" customHeight="1" x14ac:dyDescent="0.2">
      <c r="A592" s="160"/>
      <c r="B592" s="161"/>
      <c r="C592" s="162"/>
      <c r="D592" s="163"/>
      <c r="E592" s="201"/>
      <c r="F592" s="202"/>
      <c r="G592" s="164" t="str">
        <f t="shared" si="44"/>
        <v/>
      </c>
      <c r="H592" s="203"/>
      <c r="I592" s="204"/>
      <c r="J592" s="208"/>
      <c r="K592" s="206"/>
      <c r="L592" s="207"/>
      <c r="M592" s="165" t="str">
        <f t="shared" si="41"/>
        <v/>
      </c>
      <c r="N592" s="165" t="str">
        <f t="shared" si="42"/>
        <v/>
      </c>
      <c r="O592" s="210"/>
      <c r="P592" s="243"/>
      <c r="Q592" s="211"/>
      <c r="R592" s="212"/>
      <c r="S592" s="212"/>
      <c r="T592" s="212"/>
      <c r="U592" s="166"/>
      <c r="V592" s="17"/>
      <c r="W592" s="17" t="str">
        <f t="shared" si="43"/>
        <v/>
      </c>
      <c r="X592" s="8"/>
      <c r="Y592" s="8"/>
      <c r="Z592" s="8"/>
      <c r="AA592" s="8"/>
      <c r="AB592" s="11"/>
      <c r="AC592" s="11"/>
      <c r="AD592" s="167" t="str">
        <f t="shared" si="45"/>
        <v/>
      </c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E592" s="11"/>
      <c r="CF592" s="11"/>
      <c r="CG592" s="11"/>
      <c r="CH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  <c r="DL592" s="11"/>
      <c r="DM592" s="11"/>
      <c r="DN592" s="11"/>
      <c r="DO592" s="11"/>
      <c r="DP592" s="11"/>
      <c r="DQ592" s="11"/>
      <c r="DR592" s="11"/>
      <c r="DS592" s="11"/>
      <c r="DT592" s="11"/>
      <c r="DU592" s="11"/>
      <c r="DV592" s="11"/>
      <c r="DW592" s="11"/>
      <c r="DX592" s="11"/>
      <c r="DY592" s="11"/>
      <c r="DZ592" s="11"/>
      <c r="EA592" s="11"/>
      <c r="EB592" s="11"/>
      <c r="EC592" s="11"/>
      <c r="ED592" s="11"/>
      <c r="EE592" s="11"/>
      <c r="EF592" s="11"/>
      <c r="EG592" s="11"/>
      <c r="EH592" s="11"/>
      <c r="EI592" s="11"/>
      <c r="EJ592" s="11"/>
      <c r="EK592" s="11"/>
      <c r="EL592" s="11"/>
      <c r="EM592" s="11"/>
      <c r="EN592" s="11"/>
      <c r="EO592" s="11"/>
      <c r="EP592" s="11"/>
      <c r="EQ592" s="11"/>
      <c r="ER592" s="11"/>
      <c r="ES592" s="11"/>
      <c r="ET592" s="11"/>
      <c r="EU592" s="11"/>
      <c r="EV592" s="11"/>
      <c r="EW592" s="11"/>
      <c r="EX592" s="11"/>
      <c r="EY592" s="11"/>
      <c r="EZ592" s="11"/>
      <c r="FA592" s="11"/>
      <c r="FB592" s="11"/>
      <c r="FC592" s="11"/>
      <c r="FD592" s="11"/>
      <c r="FE592" s="11"/>
      <c r="FF592" s="11"/>
      <c r="FG592" s="11"/>
      <c r="FH592" s="11"/>
      <c r="FI592" s="11"/>
      <c r="FJ592" s="11"/>
      <c r="FK592" s="11"/>
      <c r="FL592" s="11"/>
      <c r="FM592" s="11"/>
      <c r="FN592" s="11"/>
      <c r="FO592" s="11"/>
      <c r="FP592" s="11"/>
      <c r="FQ592" s="11"/>
      <c r="FR592" s="11"/>
      <c r="FS592" s="11"/>
      <c r="FT592" s="11"/>
      <c r="FU592" s="11"/>
      <c r="FV592" s="11"/>
      <c r="FW592" s="11"/>
      <c r="FX592" s="11"/>
      <c r="FY592" s="11"/>
      <c r="FZ592" s="11"/>
      <c r="GA592" s="11"/>
      <c r="GB592" s="11"/>
      <c r="GC592" s="11"/>
      <c r="GD592" s="11"/>
      <c r="GE592" s="11"/>
      <c r="GF592" s="11"/>
      <c r="GG592" s="11"/>
      <c r="GH592" s="11"/>
      <c r="GI592" s="11"/>
      <c r="GJ592" s="11"/>
      <c r="GK592" s="11"/>
      <c r="GL592" s="11"/>
      <c r="GM592" s="11"/>
      <c r="GN592" s="11"/>
      <c r="GO592" s="11"/>
      <c r="GP592" s="11"/>
      <c r="GQ592" s="11"/>
      <c r="GR592" s="11"/>
      <c r="GS592" s="11"/>
      <c r="GT592" s="11"/>
      <c r="GU592" s="11"/>
      <c r="GV592" s="11"/>
      <c r="GW592" s="11"/>
      <c r="GX592" s="11"/>
      <c r="GY592" s="11"/>
      <c r="GZ592" s="11"/>
      <c r="HA592" s="11"/>
      <c r="HB592" s="11"/>
      <c r="HC592" s="11"/>
      <c r="HD592" s="11"/>
      <c r="HE592" s="11"/>
      <c r="HF592" s="11"/>
      <c r="HG592" s="11"/>
      <c r="HH592" s="11"/>
      <c r="HI592" s="11"/>
      <c r="HJ592" s="11"/>
      <c r="HK592" s="11"/>
      <c r="HL592" s="11"/>
      <c r="HM592" s="11"/>
      <c r="HN592" s="11"/>
      <c r="HO592" s="11"/>
      <c r="HP592" s="11"/>
      <c r="HQ592" s="11"/>
      <c r="HR592" s="11"/>
      <c r="HS592" s="11"/>
      <c r="HT592" s="11"/>
      <c r="HU592" s="11"/>
      <c r="HV592" s="11"/>
      <c r="HW592" s="11"/>
      <c r="HX592" s="11"/>
      <c r="HY592" s="11"/>
      <c r="HZ592" s="11"/>
      <c r="IA592" s="11"/>
      <c r="IB592" s="11"/>
      <c r="IC592" s="11"/>
      <c r="ID592" s="11"/>
      <c r="IE592" s="11"/>
      <c r="IF592" s="11"/>
      <c r="IG592" s="11"/>
      <c r="IH592" s="11"/>
      <c r="II592" s="11"/>
      <c r="IJ592" s="11"/>
      <c r="IK592" s="11"/>
      <c r="IL592" s="11"/>
      <c r="IM592" s="11"/>
      <c r="IN592" s="11"/>
      <c r="IO592" s="11"/>
      <c r="IP592" s="11"/>
      <c r="IQ592" s="11"/>
      <c r="IR592" s="11"/>
      <c r="IS592" s="11"/>
      <c r="IT592" s="11"/>
      <c r="IU592" s="11"/>
      <c r="IV592" s="11"/>
      <c r="IW592" s="11"/>
      <c r="IX592" s="11"/>
      <c r="IY592" s="11"/>
      <c r="IZ592" s="11"/>
      <c r="JA592" s="11"/>
      <c r="JB592" s="11"/>
      <c r="JC592" s="11"/>
      <c r="JD592" s="11"/>
      <c r="JE592" s="11"/>
      <c r="JF592" s="11"/>
      <c r="JG592" s="11"/>
      <c r="JH592" s="11"/>
      <c r="JI592" s="11"/>
      <c r="JJ592" s="11"/>
      <c r="JK592" s="11"/>
      <c r="JL592" s="11"/>
      <c r="JM592" s="11"/>
      <c r="JN592" s="11"/>
      <c r="JO592" s="11"/>
      <c r="JP592" s="11"/>
      <c r="JQ592" s="11"/>
      <c r="JR592" s="11"/>
      <c r="JS592" s="11"/>
      <c r="JT592" s="11"/>
      <c r="JU592" s="11"/>
      <c r="JV592" s="11"/>
      <c r="JW592" s="11"/>
      <c r="JX592" s="11"/>
      <c r="JY592" s="11"/>
      <c r="JZ592" s="11"/>
      <c r="KA592" s="11"/>
      <c r="KB592" s="11"/>
      <c r="KC592" s="11"/>
      <c r="KD592" s="11"/>
      <c r="KE592" s="11"/>
      <c r="KF592" s="11"/>
      <c r="KG592" s="11"/>
      <c r="KH592" s="11"/>
      <c r="KI592" s="11"/>
      <c r="KJ592" s="11"/>
      <c r="KK592" s="11"/>
      <c r="KL592" s="11"/>
      <c r="KM592" s="11"/>
      <c r="KN592" s="11"/>
      <c r="KO592" s="11"/>
      <c r="KP592" s="11"/>
      <c r="KQ592" s="11"/>
      <c r="KR592" s="11"/>
      <c r="KS592" s="11"/>
      <c r="KT592" s="11"/>
      <c r="KU592" s="11"/>
    </row>
    <row r="593" spans="1:307" ht="44.25" customHeight="1" x14ac:dyDescent="0.2">
      <c r="A593" s="160"/>
      <c r="B593" s="161"/>
      <c r="C593" s="162"/>
      <c r="D593" s="163"/>
      <c r="E593" s="201"/>
      <c r="F593" s="202"/>
      <c r="G593" s="164" t="str">
        <f t="shared" si="44"/>
        <v/>
      </c>
      <c r="H593" s="203"/>
      <c r="I593" s="204"/>
      <c r="J593" s="208"/>
      <c r="K593" s="206"/>
      <c r="L593" s="207"/>
      <c r="M593" s="165" t="str">
        <f t="shared" si="41"/>
        <v/>
      </c>
      <c r="N593" s="165" t="str">
        <f t="shared" si="42"/>
        <v/>
      </c>
      <c r="O593" s="210"/>
      <c r="P593" s="243"/>
      <c r="Q593" s="211"/>
      <c r="R593" s="212"/>
      <c r="S593" s="212"/>
      <c r="T593" s="212"/>
      <c r="U593" s="166"/>
      <c r="V593" s="17"/>
      <c r="W593" s="17" t="str">
        <f t="shared" si="43"/>
        <v/>
      </c>
      <c r="X593" s="8"/>
      <c r="Y593" s="8"/>
      <c r="Z593" s="8"/>
      <c r="AA593" s="8"/>
      <c r="AB593" s="11"/>
      <c r="AC593" s="11"/>
      <c r="AD593" s="167" t="str">
        <f t="shared" si="45"/>
        <v/>
      </c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  <c r="HV593" s="11"/>
      <c r="HW593" s="11"/>
      <c r="HX593" s="11"/>
      <c r="HY593" s="11"/>
      <c r="HZ593" s="11"/>
      <c r="IA593" s="11"/>
      <c r="IB593" s="11"/>
      <c r="IC593" s="11"/>
      <c r="ID593" s="11"/>
      <c r="IE593" s="11"/>
      <c r="IF593" s="11"/>
      <c r="IG593" s="11"/>
      <c r="IH593" s="11"/>
      <c r="II593" s="11"/>
      <c r="IJ593" s="11"/>
      <c r="IK593" s="11"/>
      <c r="IL593" s="11"/>
      <c r="IM593" s="11"/>
      <c r="IN593" s="11"/>
      <c r="IO593" s="11"/>
      <c r="IP593" s="11"/>
      <c r="IQ593" s="11"/>
      <c r="IR593" s="11"/>
      <c r="IS593" s="11"/>
      <c r="IT593" s="11"/>
      <c r="IU593" s="11"/>
      <c r="IV593" s="11"/>
      <c r="IW593" s="11"/>
      <c r="IX593" s="11"/>
      <c r="IY593" s="11"/>
      <c r="IZ593" s="11"/>
      <c r="JA593" s="11"/>
      <c r="JB593" s="11"/>
      <c r="JC593" s="11"/>
      <c r="JD593" s="11"/>
      <c r="JE593" s="11"/>
      <c r="JF593" s="11"/>
      <c r="JG593" s="11"/>
      <c r="JH593" s="11"/>
      <c r="JI593" s="11"/>
      <c r="JJ593" s="11"/>
      <c r="JK593" s="11"/>
      <c r="JL593" s="11"/>
      <c r="JM593" s="11"/>
      <c r="JN593" s="11"/>
      <c r="JO593" s="11"/>
      <c r="JP593" s="11"/>
      <c r="JQ593" s="11"/>
      <c r="JR593" s="11"/>
      <c r="JS593" s="11"/>
      <c r="JT593" s="11"/>
      <c r="JU593" s="11"/>
      <c r="JV593" s="11"/>
      <c r="JW593" s="11"/>
      <c r="JX593" s="11"/>
      <c r="JY593" s="11"/>
      <c r="JZ593" s="11"/>
      <c r="KA593" s="11"/>
      <c r="KB593" s="11"/>
      <c r="KC593" s="11"/>
      <c r="KD593" s="11"/>
      <c r="KE593" s="11"/>
      <c r="KF593" s="11"/>
      <c r="KG593" s="11"/>
      <c r="KH593" s="11"/>
      <c r="KI593" s="11"/>
      <c r="KJ593" s="11"/>
      <c r="KK593" s="11"/>
      <c r="KL593" s="11"/>
      <c r="KM593" s="11"/>
      <c r="KN593" s="11"/>
      <c r="KO593" s="11"/>
      <c r="KP593" s="11"/>
      <c r="KQ593" s="11"/>
      <c r="KR593" s="11"/>
      <c r="KS593" s="11"/>
      <c r="KT593" s="11"/>
      <c r="KU593" s="11"/>
    </row>
    <row r="594" spans="1:307" ht="44.25" customHeight="1" x14ac:dyDescent="0.2">
      <c r="A594" s="160"/>
      <c r="B594" s="161"/>
      <c r="C594" s="162"/>
      <c r="D594" s="163"/>
      <c r="E594" s="201"/>
      <c r="F594" s="202"/>
      <c r="G594" s="164" t="str">
        <f t="shared" si="44"/>
        <v/>
      </c>
      <c r="H594" s="203"/>
      <c r="I594" s="204"/>
      <c r="J594" s="208"/>
      <c r="K594" s="206"/>
      <c r="L594" s="207"/>
      <c r="M594" s="165" t="str">
        <f t="shared" si="41"/>
        <v/>
      </c>
      <c r="N594" s="165" t="str">
        <f t="shared" si="42"/>
        <v/>
      </c>
      <c r="O594" s="210"/>
      <c r="P594" s="243"/>
      <c r="Q594" s="211"/>
      <c r="R594" s="212"/>
      <c r="S594" s="212"/>
      <c r="T594" s="212"/>
      <c r="U594" s="166"/>
      <c r="V594" s="17"/>
      <c r="W594" s="17" t="str">
        <f t="shared" si="43"/>
        <v/>
      </c>
      <c r="X594" s="8"/>
      <c r="Y594" s="8"/>
      <c r="Z594" s="8"/>
      <c r="AA594" s="8"/>
      <c r="AB594" s="11"/>
      <c r="AC594" s="11"/>
      <c r="AD594" s="167" t="str">
        <f t="shared" si="45"/>
        <v/>
      </c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  <c r="HV594" s="11"/>
      <c r="HW594" s="11"/>
      <c r="HX594" s="11"/>
      <c r="HY594" s="11"/>
      <c r="HZ594" s="11"/>
      <c r="IA594" s="11"/>
      <c r="IB594" s="11"/>
      <c r="IC594" s="11"/>
      <c r="ID594" s="11"/>
      <c r="IE594" s="11"/>
      <c r="IF594" s="11"/>
      <c r="IG594" s="11"/>
      <c r="IH594" s="11"/>
      <c r="II594" s="11"/>
      <c r="IJ594" s="11"/>
      <c r="IK594" s="11"/>
      <c r="IL594" s="11"/>
      <c r="IM594" s="11"/>
      <c r="IN594" s="11"/>
      <c r="IO594" s="11"/>
      <c r="IP594" s="11"/>
      <c r="IQ594" s="11"/>
      <c r="IR594" s="11"/>
      <c r="IS594" s="11"/>
      <c r="IT594" s="11"/>
      <c r="IU594" s="11"/>
      <c r="IV594" s="11"/>
      <c r="IW594" s="11"/>
      <c r="IX594" s="11"/>
      <c r="IY594" s="11"/>
      <c r="IZ594" s="11"/>
      <c r="JA594" s="11"/>
      <c r="JB594" s="11"/>
      <c r="JC594" s="11"/>
      <c r="JD594" s="11"/>
      <c r="JE594" s="11"/>
      <c r="JF594" s="11"/>
      <c r="JG594" s="11"/>
      <c r="JH594" s="11"/>
      <c r="JI594" s="11"/>
      <c r="JJ594" s="11"/>
      <c r="JK594" s="11"/>
      <c r="JL594" s="11"/>
      <c r="JM594" s="11"/>
      <c r="JN594" s="11"/>
      <c r="JO594" s="11"/>
      <c r="JP594" s="11"/>
      <c r="JQ594" s="11"/>
      <c r="JR594" s="11"/>
      <c r="JS594" s="11"/>
      <c r="JT594" s="11"/>
      <c r="JU594" s="11"/>
      <c r="JV594" s="11"/>
      <c r="JW594" s="11"/>
      <c r="JX594" s="11"/>
      <c r="JY594" s="11"/>
      <c r="JZ594" s="11"/>
      <c r="KA594" s="11"/>
      <c r="KB594" s="11"/>
      <c r="KC594" s="11"/>
      <c r="KD594" s="11"/>
      <c r="KE594" s="11"/>
      <c r="KF594" s="11"/>
      <c r="KG594" s="11"/>
      <c r="KH594" s="11"/>
      <c r="KI594" s="11"/>
      <c r="KJ594" s="11"/>
      <c r="KK594" s="11"/>
      <c r="KL594" s="11"/>
      <c r="KM594" s="11"/>
      <c r="KN594" s="11"/>
      <c r="KO594" s="11"/>
      <c r="KP594" s="11"/>
      <c r="KQ594" s="11"/>
      <c r="KR594" s="11"/>
      <c r="KS594" s="11"/>
      <c r="KT594" s="11"/>
      <c r="KU594" s="11"/>
    </row>
    <row r="595" spans="1:307" ht="44.25" customHeight="1" x14ac:dyDescent="0.2">
      <c r="A595" s="160"/>
      <c r="B595" s="161"/>
      <c r="C595" s="162"/>
      <c r="D595" s="163"/>
      <c r="E595" s="201"/>
      <c r="F595" s="202"/>
      <c r="G595" s="164" t="str">
        <f t="shared" si="44"/>
        <v/>
      </c>
      <c r="H595" s="203"/>
      <c r="I595" s="204"/>
      <c r="J595" s="208"/>
      <c r="K595" s="206"/>
      <c r="L595" s="207"/>
      <c r="M595" s="165" t="str">
        <f t="shared" ref="M595:M658" si="46">IFERROR(J595/100*W595,"")</f>
        <v/>
      </c>
      <c r="N595" s="165" t="str">
        <f t="shared" ref="N595:N658" si="47">IFERROR(K595/100*W595,"")</f>
        <v/>
      </c>
      <c r="O595" s="210"/>
      <c r="P595" s="243"/>
      <c r="Q595" s="211"/>
      <c r="R595" s="212"/>
      <c r="S595" s="212"/>
      <c r="T595" s="212"/>
      <c r="U595" s="166"/>
      <c r="V595" s="17"/>
      <c r="W595" s="17" t="str">
        <f t="shared" ref="W595:W659" si="48">IF(L595="50 %","50",IF(L595="60 %","60",""))</f>
        <v/>
      </c>
      <c r="X595" s="8"/>
      <c r="Y595" s="8"/>
      <c r="Z595" s="8"/>
      <c r="AA595" s="8"/>
      <c r="AB595" s="11"/>
      <c r="AC595" s="11"/>
      <c r="AD595" s="167" t="str">
        <f t="shared" si="45"/>
        <v/>
      </c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  <c r="HV595" s="11"/>
      <c r="HW595" s="11"/>
      <c r="HX595" s="11"/>
      <c r="HY595" s="11"/>
      <c r="HZ595" s="11"/>
      <c r="IA595" s="11"/>
      <c r="IB595" s="11"/>
      <c r="IC595" s="11"/>
      <c r="ID595" s="11"/>
      <c r="IE595" s="11"/>
      <c r="IF595" s="11"/>
      <c r="IG595" s="11"/>
      <c r="IH595" s="11"/>
      <c r="II595" s="11"/>
      <c r="IJ595" s="11"/>
      <c r="IK595" s="11"/>
      <c r="IL595" s="11"/>
      <c r="IM595" s="11"/>
      <c r="IN595" s="11"/>
      <c r="IO595" s="11"/>
      <c r="IP595" s="11"/>
      <c r="IQ595" s="11"/>
      <c r="IR595" s="11"/>
      <c r="IS595" s="11"/>
      <c r="IT595" s="11"/>
      <c r="IU595" s="11"/>
      <c r="IV595" s="11"/>
      <c r="IW595" s="11"/>
      <c r="IX595" s="11"/>
      <c r="IY595" s="11"/>
      <c r="IZ595" s="11"/>
      <c r="JA595" s="11"/>
      <c r="JB595" s="11"/>
      <c r="JC595" s="11"/>
      <c r="JD595" s="11"/>
      <c r="JE595" s="11"/>
      <c r="JF595" s="11"/>
      <c r="JG595" s="11"/>
      <c r="JH595" s="11"/>
      <c r="JI595" s="11"/>
      <c r="JJ595" s="11"/>
      <c r="JK595" s="11"/>
      <c r="JL595" s="11"/>
      <c r="JM595" s="11"/>
      <c r="JN595" s="11"/>
      <c r="JO595" s="11"/>
      <c r="JP595" s="11"/>
      <c r="JQ595" s="11"/>
      <c r="JR595" s="11"/>
      <c r="JS595" s="11"/>
      <c r="JT595" s="11"/>
      <c r="JU595" s="11"/>
      <c r="JV595" s="11"/>
      <c r="JW595" s="11"/>
      <c r="JX595" s="11"/>
      <c r="JY595" s="11"/>
      <c r="JZ595" s="11"/>
      <c r="KA595" s="11"/>
      <c r="KB595" s="11"/>
      <c r="KC595" s="11"/>
      <c r="KD595" s="11"/>
      <c r="KE595" s="11"/>
      <c r="KF595" s="11"/>
      <c r="KG595" s="11"/>
      <c r="KH595" s="11"/>
      <c r="KI595" s="11"/>
      <c r="KJ595" s="11"/>
      <c r="KK595" s="11"/>
      <c r="KL595" s="11"/>
      <c r="KM595" s="11"/>
      <c r="KN595" s="11"/>
      <c r="KO595" s="11"/>
      <c r="KP595" s="11"/>
      <c r="KQ595" s="11"/>
      <c r="KR595" s="11"/>
      <c r="KS595" s="11"/>
      <c r="KT595" s="11"/>
      <c r="KU595" s="11"/>
    </row>
    <row r="596" spans="1:307" ht="44.25" customHeight="1" x14ac:dyDescent="0.2">
      <c r="A596" s="160"/>
      <c r="B596" s="161"/>
      <c r="C596" s="162"/>
      <c r="D596" s="163"/>
      <c r="E596" s="201"/>
      <c r="F596" s="202"/>
      <c r="G596" s="164" t="str">
        <f t="shared" ref="G596:G659" si="49">IFERROR(VLOOKUP(E596&amp;"+"&amp;F596,$Z$19:$AC$47,4,0),"")</f>
        <v/>
      </c>
      <c r="H596" s="203"/>
      <c r="I596" s="204"/>
      <c r="J596" s="208"/>
      <c r="K596" s="206"/>
      <c r="L596" s="207"/>
      <c r="M596" s="165" t="str">
        <f t="shared" si="46"/>
        <v/>
      </c>
      <c r="N596" s="165" t="str">
        <f t="shared" si="47"/>
        <v/>
      </c>
      <c r="O596" s="210"/>
      <c r="P596" s="243"/>
      <c r="Q596" s="211"/>
      <c r="R596" s="212"/>
      <c r="S596" s="212"/>
      <c r="T596" s="212"/>
      <c r="U596" s="166"/>
      <c r="V596" s="17"/>
      <c r="W596" s="17" t="str">
        <f t="shared" si="48"/>
        <v/>
      </c>
      <c r="X596" s="8"/>
      <c r="Y596" s="8"/>
      <c r="Z596" s="8"/>
      <c r="AA596" s="8"/>
      <c r="AB596" s="11"/>
      <c r="AC596" s="11"/>
      <c r="AD596" s="167" t="str">
        <f t="shared" ref="AD596:AD659" si="50">IF(E596="I.","A",IF(E596="II.","B",IF(E596="III.","C_",IF(E596="IV.","D",""))))</f>
        <v/>
      </c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  <c r="HV596" s="11"/>
      <c r="HW596" s="11"/>
      <c r="HX596" s="11"/>
      <c r="HY596" s="11"/>
      <c r="HZ596" s="11"/>
      <c r="IA596" s="11"/>
      <c r="IB596" s="11"/>
      <c r="IC596" s="11"/>
      <c r="ID596" s="11"/>
      <c r="IE596" s="11"/>
      <c r="IF596" s="11"/>
      <c r="IG596" s="11"/>
      <c r="IH596" s="11"/>
      <c r="II596" s="11"/>
      <c r="IJ596" s="11"/>
      <c r="IK596" s="11"/>
      <c r="IL596" s="11"/>
      <c r="IM596" s="11"/>
      <c r="IN596" s="11"/>
      <c r="IO596" s="11"/>
      <c r="IP596" s="11"/>
      <c r="IQ596" s="11"/>
      <c r="IR596" s="11"/>
      <c r="IS596" s="11"/>
      <c r="IT596" s="11"/>
      <c r="IU596" s="11"/>
      <c r="IV596" s="11"/>
      <c r="IW596" s="11"/>
      <c r="IX596" s="11"/>
      <c r="IY596" s="11"/>
      <c r="IZ596" s="11"/>
      <c r="JA596" s="11"/>
      <c r="JB596" s="11"/>
      <c r="JC596" s="11"/>
      <c r="JD596" s="11"/>
      <c r="JE596" s="11"/>
      <c r="JF596" s="11"/>
      <c r="JG596" s="11"/>
      <c r="JH596" s="11"/>
      <c r="JI596" s="11"/>
      <c r="JJ596" s="11"/>
      <c r="JK596" s="11"/>
      <c r="JL596" s="11"/>
      <c r="JM596" s="11"/>
      <c r="JN596" s="11"/>
      <c r="JO596" s="11"/>
      <c r="JP596" s="11"/>
      <c r="JQ596" s="11"/>
      <c r="JR596" s="11"/>
      <c r="JS596" s="11"/>
      <c r="JT596" s="11"/>
      <c r="JU596" s="11"/>
      <c r="JV596" s="11"/>
      <c r="JW596" s="11"/>
      <c r="JX596" s="11"/>
      <c r="JY596" s="11"/>
      <c r="JZ596" s="11"/>
      <c r="KA596" s="11"/>
      <c r="KB596" s="11"/>
      <c r="KC596" s="11"/>
      <c r="KD596" s="11"/>
      <c r="KE596" s="11"/>
      <c r="KF596" s="11"/>
      <c r="KG596" s="11"/>
      <c r="KH596" s="11"/>
      <c r="KI596" s="11"/>
      <c r="KJ596" s="11"/>
      <c r="KK596" s="11"/>
      <c r="KL596" s="11"/>
      <c r="KM596" s="11"/>
      <c r="KN596" s="11"/>
      <c r="KO596" s="11"/>
      <c r="KP596" s="11"/>
      <c r="KQ596" s="11"/>
      <c r="KR596" s="11"/>
      <c r="KS596" s="11"/>
      <c r="KT596" s="11"/>
      <c r="KU596" s="11"/>
    </row>
    <row r="597" spans="1:307" ht="44.25" customHeight="1" x14ac:dyDescent="0.2">
      <c r="A597" s="160"/>
      <c r="B597" s="161"/>
      <c r="C597" s="162"/>
      <c r="D597" s="163"/>
      <c r="E597" s="201"/>
      <c r="F597" s="202"/>
      <c r="G597" s="164" t="str">
        <f t="shared" si="49"/>
        <v/>
      </c>
      <c r="H597" s="203"/>
      <c r="I597" s="204"/>
      <c r="J597" s="208"/>
      <c r="K597" s="206"/>
      <c r="L597" s="207"/>
      <c r="M597" s="165" t="str">
        <f t="shared" si="46"/>
        <v/>
      </c>
      <c r="N597" s="165" t="str">
        <f t="shared" si="47"/>
        <v/>
      </c>
      <c r="O597" s="210"/>
      <c r="P597" s="243"/>
      <c r="Q597" s="211"/>
      <c r="R597" s="212"/>
      <c r="S597" s="212"/>
      <c r="T597" s="212"/>
      <c r="U597" s="166"/>
      <c r="V597" s="17"/>
      <c r="W597" s="17" t="str">
        <f t="shared" si="48"/>
        <v/>
      </c>
      <c r="X597" s="8"/>
      <c r="Y597" s="8"/>
      <c r="Z597" s="8"/>
      <c r="AA597" s="8"/>
      <c r="AB597" s="11"/>
      <c r="AC597" s="11"/>
      <c r="AD597" s="167" t="str">
        <f t="shared" si="50"/>
        <v/>
      </c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  <c r="IA597" s="11"/>
      <c r="IB597" s="11"/>
      <c r="IC597" s="11"/>
      <c r="ID597" s="11"/>
      <c r="IE597" s="11"/>
      <c r="IF597" s="11"/>
      <c r="IG597" s="11"/>
      <c r="IH597" s="11"/>
      <c r="II597" s="11"/>
      <c r="IJ597" s="11"/>
      <c r="IK597" s="11"/>
      <c r="IL597" s="11"/>
      <c r="IM597" s="11"/>
      <c r="IN597" s="11"/>
      <c r="IO597" s="11"/>
      <c r="IP597" s="11"/>
      <c r="IQ597" s="11"/>
      <c r="IR597" s="11"/>
      <c r="IS597" s="11"/>
      <c r="IT597" s="11"/>
      <c r="IU597" s="11"/>
      <c r="IV597" s="11"/>
      <c r="IW597" s="11"/>
      <c r="IX597" s="11"/>
      <c r="IY597" s="11"/>
      <c r="IZ597" s="11"/>
      <c r="JA597" s="11"/>
      <c r="JB597" s="11"/>
      <c r="JC597" s="11"/>
      <c r="JD597" s="11"/>
      <c r="JE597" s="11"/>
      <c r="JF597" s="11"/>
      <c r="JG597" s="11"/>
      <c r="JH597" s="11"/>
      <c r="JI597" s="11"/>
      <c r="JJ597" s="11"/>
      <c r="JK597" s="11"/>
      <c r="JL597" s="11"/>
      <c r="JM597" s="11"/>
      <c r="JN597" s="11"/>
      <c r="JO597" s="11"/>
      <c r="JP597" s="11"/>
      <c r="JQ597" s="11"/>
      <c r="JR597" s="11"/>
      <c r="JS597" s="11"/>
      <c r="JT597" s="11"/>
      <c r="JU597" s="11"/>
      <c r="JV597" s="11"/>
      <c r="JW597" s="11"/>
      <c r="JX597" s="11"/>
      <c r="JY597" s="11"/>
      <c r="JZ597" s="11"/>
      <c r="KA597" s="11"/>
      <c r="KB597" s="11"/>
      <c r="KC597" s="11"/>
      <c r="KD597" s="11"/>
      <c r="KE597" s="11"/>
      <c r="KF597" s="11"/>
      <c r="KG597" s="11"/>
      <c r="KH597" s="11"/>
      <c r="KI597" s="11"/>
      <c r="KJ597" s="11"/>
      <c r="KK597" s="11"/>
      <c r="KL597" s="11"/>
      <c r="KM597" s="11"/>
      <c r="KN597" s="11"/>
      <c r="KO597" s="11"/>
      <c r="KP597" s="11"/>
      <c r="KQ597" s="11"/>
      <c r="KR597" s="11"/>
      <c r="KS597" s="11"/>
      <c r="KT597" s="11"/>
      <c r="KU597" s="11"/>
    </row>
    <row r="598" spans="1:307" ht="44.25" customHeight="1" x14ac:dyDescent="0.2">
      <c r="A598" s="160"/>
      <c r="B598" s="161"/>
      <c r="C598" s="162"/>
      <c r="D598" s="163"/>
      <c r="E598" s="201"/>
      <c r="F598" s="202"/>
      <c r="G598" s="164" t="str">
        <f t="shared" si="49"/>
        <v/>
      </c>
      <c r="H598" s="203"/>
      <c r="I598" s="204"/>
      <c r="J598" s="208"/>
      <c r="K598" s="206"/>
      <c r="L598" s="207"/>
      <c r="M598" s="165" t="str">
        <f t="shared" si="46"/>
        <v/>
      </c>
      <c r="N598" s="165" t="str">
        <f t="shared" si="47"/>
        <v/>
      </c>
      <c r="O598" s="210"/>
      <c r="P598" s="243"/>
      <c r="Q598" s="211"/>
      <c r="R598" s="212"/>
      <c r="S598" s="212"/>
      <c r="T598" s="212"/>
      <c r="U598" s="166"/>
      <c r="V598" s="17"/>
      <c r="W598" s="17" t="str">
        <f t="shared" si="48"/>
        <v/>
      </c>
      <c r="X598" s="8"/>
      <c r="Y598" s="8"/>
      <c r="Z598" s="8"/>
      <c r="AA598" s="8"/>
      <c r="AB598" s="11"/>
      <c r="AC598" s="11"/>
      <c r="AD598" s="167" t="str">
        <f t="shared" si="50"/>
        <v/>
      </c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  <c r="IA598" s="11"/>
      <c r="IB598" s="11"/>
      <c r="IC598" s="11"/>
      <c r="ID598" s="11"/>
      <c r="IE598" s="11"/>
      <c r="IF598" s="11"/>
      <c r="IG598" s="11"/>
      <c r="IH598" s="11"/>
      <c r="II598" s="11"/>
      <c r="IJ598" s="11"/>
      <c r="IK598" s="11"/>
      <c r="IL598" s="11"/>
      <c r="IM598" s="11"/>
      <c r="IN598" s="11"/>
      <c r="IO598" s="11"/>
      <c r="IP598" s="11"/>
      <c r="IQ598" s="11"/>
      <c r="IR598" s="11"/>
      <c r="IS598" s="11"/>
      <c r="IT598" s="11"/>
      <c r="IU598" s="11"/>
      <c r="IV598" s="11"/>
      <c r="IW598" s="11"/>
      <c r="IX598" s="11"/>
      <c r="IY598" s="11"/>
      <c r="IZ598" s="11"/>
      <c r="JA598" s="11"/>
      <c r="JB598" s="11"/>
      <c r="JC598" s="11"/>
      <c r="JD598" s="11"/>
      <c r="JE598" s="11"/>
      <c r="JF598" s="11"/>
      <c r="JG598" s="11"/>
      <c r="JH598" s="11"/>
      <c r="JI598" s="11"/>
      <c r="JJ598" s="11"/>
      <c r="JK598" s="11"/>
      <c r="JL598" s="11"/>
      <c r="JM598" s="11"/>
      <c r="JN598" s="11"/>
      <c r="JO598" s="11"/>
      <c r="JP598" s="11"/>
      <c r="JQ598" s="11"/>
      <c r="JR598" s="11"/>
      <c r="JS598" s="11"/>
      <c r="JT598" s="11"/>
      <c r="JU598" s="11"/>
      <c r="JV598" s="11"/>
      <c r="JW598" s="11"/>
      <c r="JX598" s="11"/>
      <c r="JY598" s="11"/>
      <c r="JZ598" s="11"/>
      <c r="KA598" s="11"/>
      <c r="KB598" s="11"/>
      <c r="KC598" s="11"/>
      <c r="KD598" s="11"/>
      <c r="KE598" s="11"/>
      <c r="KF598" s="11"/>
      <c r="KG598" s="11"/>
      <c r="KH598" s="11"/>
      <c r="KI598" s="11"/>
      <c r="KJ598" s="11"/>
      <c r="KK598" s="11"/>
      <c r="KL598" s="11"/>
      <c r="KM598" s="11"/>
      <c r="KN598" s="11"/>
      <c r="KO598" s="11"/>
      <c r="KP598" s="11"/>
      <c r="KQ598" s="11"/>
      <c r="KR598" s="11"/>
      <c r="KS598" s="11"/>
      <c r="KT598" s="11"/>
      <c r="KU598" s="11"/>
    </row>
    <row r="599" spans="1:307" ht="44.25" customHeight="1" x14ac:dyDescent="0.2">
      <c r="A599" s="160"/>
      <c r="B599" s="161"/>
      <c r="C599" s="162"/>
      <c r="D599" s="163"/>
      <c r="E599" s="201"/>
      <c r="F599" s="202"/>
      <c r="G599" s="164" t="str">
        <f t="shared" si="49"/>
        <v/>
      </c>
      <c r="H599" s="203"/>
      <c r="I599" s="204"/>
      <c r="J599" s="208"/>
      <c r="K599" s="206"/>
      <c r="L599" s="207"/>
      <c r="M599" s="165" t="str">
        <f t="shared" si="46"/>
        <v/>
      </c>
      <c r="N599" s="165" t="str">
        <f t="shared" si="47"/>
        <v/>
      </c>
      <c r="O599" s="210"/>
      <c r="P599" s="243"/>
      <c r="Q599" s="211"/>
      <c r="R599" s="212"/>
      <c r="S599" s="212"/>
      <c r="T599" s="212"/>
      <c r="U599" s="166"/>
      <c r="V599" s="17"/>
      <c r="W599" s="17" t="str">
        <f t="shared" si="48"/>
        <v/>
      </c>
      <c r="X599" s="8"/>
      <c r="Y599" s="8"/>
      <c r="Z599" s="8"/>
      <c r="AA599" s="8"/>
      <c r="AB599" s="11"/>
      <c r="AC599" s="11"/>
      <c r="AD599" s="167" t="str">
        <f t="shared" si="50"/>
        <v/>
      </c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  <c r="IA599" s="11"/>
      <c r="IB599" s="11"/>
      <c r="IC599" s="11"/>
      <c r="ID599" s="11"/>
      <c r="IE599" s="11"/>
      <c r="IF599" s="11"/>
      <c r="IG599" s="11"/>
      <c r="IH599" s="11"/>
      <c r="II599" s="11"/>
      <c r="IJ599" s="11"/>
      <c r="IK599" s="11"/>
      <c r="IL599" s="11"/>
      <c r="IM599" s="11"/>
      <c r="IN599" s="11"/>
      <c r="IO599" s="11"/>
      <c r="IP599" s="11"/>
      <c r="IQ599" s="11"/>
      <c r="IR599" s="11"/>
      <c r="IS599" s="11"/>
      <c r="IT599" s="11"/>
      <c r="IU599" s="11"/>
      <c r="IV599" s="11"/>
      <c r="IW599" s="11"/>
      <c r="IX599" s="11"/>
      <c r="IY599" s="11"/>
      <c r="IZ599" s="11"/>
      <c r="JA599" s="11"/>
      <c r="JB599" s="11"/>
      <c r="JC599" s="11"/>
      <c r="JD599" s="11"/>
      <c r="JE599" s="11"/>
      <c r="JF599" s="11"/>
      <c r="JG599" s="11"/>
      <c r="JH599" s="11"/>
      <c r="JI599" s="11"/>
      <c r="JJ599" s="11"/>
      <c r="JK599" s="11"/>
      <c r="JL599" s="11"/>
      <c r="JM599" s="11"/>
      <c r="JN599" s="11"/>
      <c r="JO599" s="11"/>
      <c r="JP599" s="11"/>
      <c r="JQ599" s="11"/>
      <c r="JR599" s="11"/>
      <c r="JS599" s="11"/>
      <c r="JT599" s="11"/>
      <c r="JU599" s="11"/>
      <c r="JV599" s="11"/>
      <c r="JW599" s="11"/>
      <c r="JX599" s="11"/>
      <c r="JY599" s="11"/>
      <c r="JZ599" s="11"/>
      <c r="KA599" s="11"/>
      <c r="KB599" s="11"/>
      <c r="KC599" s="11"/>
      <c r="KD599" s="11"/>
      <c r="KE599" s="11"/>
      <c r="KF599" s="11"/>
      <c r="KG599" s="11"/>
      <c r="KH599" s="11"/>
      <c r="KI599" s="11"/>
      <c r="KJ599" s="11"/>
      <c r="KK599" s="11"/>
      <c r="KL599" s="11"/>
      <c r="KM599" s="11"/>
      <c r="KN599" s="11"/>
      <c r="KO599" s="11"/>
      <c r="KP599" s="11"/>
      <c r="KQ599" s="11"/>
      <c r="KR599" s="11"/>
      <c r="KS599" s="11"/>
      <c r="KT599" s="11"/>
      <c r="KU599" s="11"/>
    </row>
    <row r="600" spans="1:307" ht="44.25" customHeight="1" x14ac:dyDescent="0.2">
      <c r="A600" s="160"/>
      <c r="B600" s="161"/>
      <c r="C600" s="162"/>
      <c r="D600" s="163"/>
      <c r="E600" s="201"/>
      <c r="F600" s="202"/>
      <c r="G600" s="164" t="str">
        <f t="shared" si="49"/>
        <v/>
      </c>
      <c r="H600" s="203"/>
      <c r="I600" s="204"/>
      <c r="J600" s="208"/>
      <c r="K600" s="206"/>
      <c r="L600" s="207"/>
      <c r="M600" s="165" t="str">
        <f t="shared" si="46"/>
        <v/>
      </c>
      <c r="N600" s="165" t="str">
        <f t="shared" si="47"/>
        <v/>
      </c>
      <c r="O600" s="210"/>
      <c r="P600" s="243"/>
      <c r="Q600" s="211"/>
      <c r="R600" s="212"/>
      <c r="S600" s="212"/>
      <c r="T600" s="212"/>
      <c r="U600" s="166"/>
      <c r="V600" s="17"/>
      <c r="W600" s="17" t="str">
        <f t="shared" si="48"/>
        <v/>
      </c>
      <c r="X600" s="8"/>
      <c r="Y600" s="8"/>
      <c r="Z600" s="8"/>
      <c r="AA600" s="8"/>
      <c r="AB600" s="11"/>
      <c r="AC600" s="11"/>
      <c r="AD600" s="167" t="str">
        <f t="shared" si="50"/>
        <v/>
      </c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  <c r="IA600" s="11"/>
      <c r="IB600" s="11"/>
      <c r="IC600" s="11"/>
      <c r="ID600" s="11"/>
      <c r="IE600" s="11"/>
      <c r="IF600" s="11"/>
      <c r="IG600" s="11"/>
      <c r="IH600" s="11"/>
      <c r="II600" s="11"/>
      <c r="IJ600" s="11"/>
      <c r="IK600" s="11"/>
      <c r="IL600" s="11"/>
      <c r="IM600" s="11"/>
      <c r="IN600" s="11"/>
      <c r="IO600" s="11"/>
      <c r="IP600" s="11"/>
      <c r="IQ600" s="11"/>
      <c r="IR600" s="11"/>
      <c r="IS600" s="11"/>
      <c r="IT600" s="11"/>
      <c r="IU600" s="11"/>
      <c r="IV600" s="11"/>
      <c r="IW600" s="11"/>
      <c r="IX600" s="11"/>
      <c r="IY600" s="11"/>
      <c r="IZ600" s="11"/>
      <c r="JA600" s="11"/>
      <c r="JB600" s="11"/>
      <c r="JC600" s="11"/>
      <c r="JD600" s="11"/>
      <c r="JE600" s="11"/>
      <c r="JF600" s="11"/>
      <c r="JG600" s="11"/>
      <c r="JH600" s="11"/>
      <c r="JI600" s="11"/>
      <c r="JJ600" s="11"/>
      <c r="JK600" s="11"/>
      <c r="JL600" s="11"/>
      <c r="JM600" s="11"/>
      <c r="JN600" s="11"/>
      <c r="JO600" s="11"/>
      <c r="JP600" s="11"/>
      <c r="JQ600" s="11"/>
      <c r="JR600" s="11"/>
      <c r="JS600" s="11"/>
      <c r="JT600" s="11"/>
      <c r="JU600" s="11"/>
      <c r="JV600" s="11"/>
      <c r="JW600" s="11"/>
      <c r="JX600" s="11"/>
      <c r="JY600" s="11"/>
      <c r="JZ600" s="11"/>
      <c r="KA600" s="11"/>
      <c r="KB600" s="11"/>
      <c r="KC600" s="11"/>
      <c r="KD600" s="11"/>
      <c r="KE600" s="11"/>
      <c r="KF600" s="11"/>
      <c r="KG600" s="11"/>
      <c r="KH600" s="11"/>
      <c r="KI600" s="11"/>
      <c r="KJ600" s="11"/>
      <c r="KK600" s="11"/>
      <c r="KL600" s="11"/>
      <c r="KM600" s="11"/>
      <c r="KN600" s="11"/>
      <c r="KO600" s="11"/>
      <c r="KP600" s="11"/>
      <c r="KQ600" s="11"/>
      <c r="KR600" s="11"/>
      <c r="KS600" s="11"/>
      <c r="KT600" s="11"/>
      <c r="KU600" s="11"/>
    </row>
    <row r="601" spans="1:307" ht="44.25" customHeight="1" x14ac:dyDescent="0.2">
      <c r="A601" s="160"/>
      <c r="B601" s="161"/>
      <c r="C601" s="162"/>
      <c r="D601" s="163"/>
      <c r="E601" s="201"/>
      <c r="F601" s="202"/>
      <c r="G601" s="164" t="str">
        <f t="shared" si="49"/>
        <v/>
      </c>
      <c r="H601" s="203"/>
      <c r="I601" s="204"/>
      <c r="J601" s="208"/>
      <c r="K601" s="206"/>
      <c r="L601" s="207"/>
      <c r="M601" s="165" t="str">
        <f t="shared" si="46"/>
        <v/>
      </c>
      <c r="N601" s="165" t="str">
        <f t="shared" si="47"/>
        <v/>
      </c>
      <c r="O601" s="210"/>
      <c r="P601" s="243"/>
      <c r="Q601" s="211"/>
      <c r="R601" s="212"/>
      <c r="S601" s="212"/>
      <c r="T601" s="212"/>
      <c r="U601" s="166"/>
      <c r="V601" s="17"/>
      <c r="W601" s="17" t="str">
        <f t="shared" si="48"/>
        <v/>
      </c>
      <c r="X601" s="8"/>
      <c r="Y601" s="8"/>
      <c r="Z601" s="8"/>
      <c r="AA601" s="8"/>
      <c r="AB601" s="11"/>
      <c r="AC601" s="11"/>
      <c r="AD601" s="167" t="str">
        <f t="shared" si="50"/>
        <v/>
      </c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  <c r="IA601" s="11"/>
      <c r="IB601" s="11"/>
      <c r="IC601" s="11"/>
      <c r="ID601" s="11"/>
      <c r="IE601" s="11"/>
      <c r="IF601" s="11"/>
      <c r="IG601" s="11"/>
      <c r="IH601" s="11"/>
      <c r="II601" s="11"/>
      <c r="IJ601" s="11"/>
      <c r="IK601" s="11"/>
      <c r="IL601" s="11"/>
      <c r="IM601" s="11"/>
      <c r="IN601" s="11"/>
      <c r="IO601" s="11"/>
      <c r="IP601" s="11"/>
      <c r="IQ601" s="11"/>
      <c r="IR601" s="11"/>
      <c r="IS601" s="11"/>
      <c r="IT601" s="11"/>
      <c r="IU601" s="11"/>
      <c r="IV601" s="11"/>
      <c r="IW601" s="11"/>
      <c r="IX601" s="11"/>
      <c r="IY601" s="11"/>
      <c r="IZ601" s="11"/>
      <c r="JA601" s="11"/>
      <c r="JB601" s="11"/>
      <c r="JC601" s="11"/>
      <c r="JD601" s="11"/>
      <c r="JE601" s="11"/>
      <c r="JF601" s="11"/>
      <c r="JG601" s="11"/>
      <c r="JH601" s="11"/>
      <c r="JI601" s="11"/>
      <c r="JJ601" s="11"/>
      <c r="JK601" s="11"/>
      <c r="JL601" s="11"/>
      <c r="JM601" s="11"/>
      <c r="JN601" s="11"/>
      <c r="JO601" s="11"/>
      <c r="JP601" s="11"/>
      <c r="JQ601" s="11"/>
      <c r="JR601" s="11"/>
      <c r="JS601" s="11"/>
      <c r="JT601" s="11"/>
      <c r="JU601" s="11"/>
      <c r="JV601" s="11"/>
      <c r="JW601" s="11"/>
      <c r="JX601" s="11"/>
      <c r="JY601" s="11"/>
      <c r="JZ601" s="11"/>
      <c r="KA601" s="11"/>
      <c r="KB601" s="11"/>
      <c r="KC601" s="11"/>
      <c r="KD601" s="11"/>
      <c r="KE601" s="11"/>
      <c r="KF601" s="11"/>
      <c r="KG601" s="11"/>
      <c r="KH601" s="11"/>
      <c r="KI601" s="11"/>
      <c r="KJ601" s="11"/>
      <c r="KK601" s="11"/>
      <c r="KL601" s="11"/>
      <c r="KM601" s="11"/>
      <c r="KN601" s="11"/>
      <c r="KO601" s="11"/>
      <c r="KP601" s="11"/>
      <c r="KQ601" s="11"/>
      <c r="KR601" s="11"/>
      <c r="KS601" s="11"/>
      <c r="KT601" s="11"/>
      <c r="KU601" s="11"/>
    </row>
    <row r="602" spans="1:307" ht="44.25" customHeight="1" x14ac:dyDescent="0.2">
      <c r="A602" s="160"/>
      <c r="B602" s="161"/>
      <c r="C602" s="162"/>
      <c r="D602" s="163"/>
      <c r="E602" s="201"/>
      <c r="F602" s="202"/>
      <c r="G602" s="164" t="str">
        <f t="shared" si="49"/>
        <v/>
      </c>
      <c r="H602" s="203"/>
      <c r="I602" s="204"/>
      <c r="J602" s="208"/>
      <c r="K602" s="206"/>
      <c r="L602" s="207"/>
      <c r="M602" s="165" t="str">
        <f t="shared" si="46"/>
        <v/>
      </c>
      <c r="N602" s="165" t="str">
        <f t="shared" si="47"/>
        <v/>
      </c>
      <c r="O602" s="210"/>
      <c r="P602" s="243"/>
      <c r="Q602" s="211"/>
      <c r="R602" s="212"/>
      <c r="S602" s="212"/>
      <c r="T602" s="212"/>
      <c r="U602" s="166"/>
      <c r="V602" s="17"/>
      <c r="W602" s="17" t="str">
        <f t="shared" si="48"/>
        <v/>
      </c>
      <c r="X602" s="8"/>
      <c r="Y602" s="8"/>
      <c r="Z602" s="8"/>
      <c r="AA602" s="8"/>
      <c r="AB602" s="11"/>
      <c r="AC602" s="11"/>
      <c r="AD602" s="167" t="str">
        <f t="shared" si="50"/>
        <v/>
      </c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  <c r="IA602" s="11"/>
      <c r="IB602" s="11"/>
      <c r="IC602" s="11"/>
      <c r="ID602" s="11"/>
      <c r="IE602" s="11"/>
      <c r="IF602" s="11"/>
      <c r="IG602" s="11"/>
      <c r="IH602" s="11"/>
      <c r="II602" s="11"/>
      <c r="IJ602" s="11"/>
      <c r="IK602" s="11"/>
      <c r="IL602" s="11"/>
      <c r="IM602" s="11"/>
      <c r="IN602" s="11"/>
      <c r="IO602" s="11"/>
      <c r="IP602" s="11"/>
      <c r="IQ602" s="11"/>
      <c r="IR602" s="11"/>
      <c r="IS602" s="11"/>
      <c r="IT602" s="11"/>
      <c r="IU602" s="11"/>
      <c r="IV602" s="11"/>
      <c r="IW602" s="11"/>
      <c r="IX602" s="11"/>
      <c r="IY602" s="11"/>
      <c r="IZ602" s="11"/>
      <c r="JA602" s="11"/>
      <c r="JB602" s="11"/>
      <c r="JC602" s="11"/>
      <c r="JD602" s="11"/>
      <c r="JE602" s="11"/>
      <c r="JF602" s="11"/>
      <c r="JG602" s="11"/>
      <c r="JH602" s="11"/>
      <c r="JI602" s="11"/>
      <c r="JJ602" s="11"/>
      <c r="JK602" s="11"/>
      <c r="JL602" s="11"/>
      <c r="JM602" s="11"/>
      <c r="JN602" s="11"/>
      <c r="JO602" s="11"/>
      <c r="JP602" s="11"/>
      <c r="JQ602" s="11"/>
      <c r="JR602" s="11"/>
      <c r="JS602" s="11"/>
      <c r="JT602" s="11"/>
      <c r="JU602" s="11"/>
      <c r="JV602" s="11"/>
      <c r="JW602" s="11"/>
      <c r="JX602" s="11"/>
      <c r="JY602" s="11"/>
      <c r="JZ602" s="11"/>
      <c r="KA602" s="11"/>
      <c r="KB602" s="11"/>
      <c r="KC602" s="11"/>
      <c r="KD602" s="11"/>
      <c r="KE602" s="11"/>
      <c r="KF602" s="11"/>
      <c r="KG602" s="11"/>
      <c r="KH602" s="11"/>
      <c r="KI602" s="11"/>
      <c r="KJ602" s="11"/>
      <c r="KK602" s="11"/>
      <c r="KL602" s="11"/>
      <c r="KM602" s="11"/>
      <c r="KN602" s="11"/>
      <c r="KO602" s="11"/>
      <c r="KP602" s="11"/>
      <c r="KQ602" s="11"/>
      <c r="KR602" s="11"/>
      <c r="KS602" s="11"/>
      <c r="KT602" s="11"/>
      <c r="KU602" s="11"/>
    </row>
    <row r="603" spans="1:307" ht="44.25" customHeight="1" x14ac:dyDescent="0.2">
      <c r="A603" s="160"/>
      <c r="B603" s="161"/>
      <c r="C603" s="162"/>
      <c r="D603" s="163"/>
      <c r="E603" s="201"/>
      <c r="F603" s="202"/>
      <c r="G603" s="164" t="str">
        <f t="shared" si="49"/>
        <v/>
      </c>
      <c r="H603" s="203"/>
      <c r="I603" s="204"/>
      <c r="J603" s="208"/>
      <c r="K603" s="206"/>
      <c r="L603" s="207"/>
      <c r="M603" s="165" t="str">
        <f t="shared" si="46"/>
        <v/>
      </c>
      <c r="N603" s="165" t="str">
        <f t="shared" si="47"/>
        <v/>
      </c>
      <c r="O603" s="210"/>
      <c r="P603" s="243"/>
      <c r="Q603" s="211"/>
      <c r="R603" s="212"/>
      <c r="S603" s="212"/>
      <c r="T603" s="212"/>
      <c r="U603" s="166"/>
      <c r="V603" s="17"/>
      <c r="W603" s="17" t="str">
        <f t="shared" si="48"/>
        <v/>
      </c>
      <c r="X603" s="8"/>
      <c r="Y603" s="8"/>
      <c r="Z603" s="8"/>
      <c r="AA603" s="8"/>
      <c r="AB603" s="11"/>
      <c r="AC603" s="11"/>
      <c r="AD603" s="167" t="str">
        <f t="shared" si="50"/>
        <v/>
      </c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  <c r="HV603" s="11"/>
      <c r="HW603" s="11"/>
      <c r="HX603" s="11"/>
      <c r="HY603" s="11"/>
      <c r="HZ603" s="11"/>
      <c r="IA603" s="11"/>
      <c r="IB603" s="11"/>
      <c r="IC603" s="11"/>
      <c r="ID603" s="11"/>
      <c r="IE603" s="11"/>
      <c r="IF603" s="11"/>
      <c r="IG603" s="11"/>
      <c r="IH603" s="11"/>
      <c r="II603" s="11"/>
      <c r="IJ603" s="11"/>
      <c r="IK603" s="11"/>
      <c r="IL603" s="11"/>
      <c r="IM603" s="11"/>
      <c r="IN603" s="11"/>
      <c r="IO603" s="11"/>
      <c r="IP603" s="11"/>
      <c r="IQ603" s="11"/>
      <c r="IR603" s="11"/>
      <c r="IS603" s="11"/>
      <c r="IT603" s="11"/>
      <c r="IU603" s="11"/>
      <c r="IV603" s="11"/>
      <c r="IW603" s="11"/>
      <c r="IX603" s="11"/>
      <c r="IY603" s="11"/>
      <c r="IZ603" s="11"/>
      <c r="JA603" s="11"/>
      <c r="JB603" s="11"/>
      <c r="JC603" s="11"/>
      <c r="JD603" s="11"/>
      <c r="JE603" s="11"/>
      <c r="JF603" s="11"/>
      <c r="JG603" s="11"/>
      <c r="JH603" s="11"/>
      <c r="JI603" s="11"/>
      <c r="JJ603" s="11"/>
      <c r="JK603" s="11"/>
      <c r="JL603" s="11"/>
      <c r="JM603" s="11"/>
      <c r="JN603" s="11"/>
      <c r="JO603" s="11"/>
      <c r="JP603" s="11"/>
      <c r="JQ603" s="11"/>
      <c r="JR603" s="11"/>
      <c r="JS603" s="11"/>
      <c r="JT603" s="11"/>
      <c r="JU603" s="11"/>
      <c r="JV603" s="11"/>
      <c r="JW603" s="11"/>
      <c r="JX603" s="11"/>
      <c r="JY603" s="11"/>
      <c r="JZ603" s="11"/>
      <c r="KA603" s="11"/>
      <c r="KB603" s="11"/>
      <c r="KC603" s="11"/>
      <c r="KD603" s="11"/>
      <c r="KE603" s="11"/>
      <c r="KF603" s="11"/>
      <c r="KG603" s="11"/>
      <c r="KH603" s="11"/>
      <c r="KI603" s="11"/>
      <c r="KJ603" s="11"/>
      <c r="KK603" s="11"/>
      <c r="KL603" s="11"/>
      <c r="KM603" s="11"/>
      <c r="KN603" s="11"/>
      <c r="KO603" s="11"/>
      <c r="KP603" s="11"/>
      <c r="KQ603" s="11"/>
      <c r="KR603" s="11"/>
      <c r="KS603" s="11"/>
      <c r="KT603" s="11"/>
      <c r="KU603" s="11"/>
    </row>
    <row r="604" spans="1:307" ht="44.25" customHeight="1" x14ac:dyDescent="0.2">
      <c r="A604" s="160"/>
      <c r="B604" s="161"/>
      <c r="C604" s="162"/>
      <c r="D604" s="163"/>
      <c r="E604" s="201"/>
      <c r="F604" s="202"/>
      <c r="G604" s="164" t="str">
        <f t="shared" si="49"/>
        <v/>
      </c>
      <c r="H604" s="203"/>
      <c r="I604" s="204"/>
      <c r="J604" s="208"/>
      <c r="K604" s="206"/>
      <c r="L604" s="207"/>
      <c r="M604" s="165" t="str">
        <f t="shared" si="46"/>
        <v/>
      </c>
      <c r="N604" s="165" t="str">
        <f t="shared" si="47"/>
        <v/>
      </c>
      <c r="O604" s="210"/>
      <c r="P604" s="243"/>
      <c r="Q604" s="211"/>
      <c r="R604" s="212"/>
      <c r="S604" s="212"/>
      <c r="T604" s="212"/>
      <c r="U604" s="166"/>
      <c r="V604" s="17"/>
      <c r="W604" s="17" t="str">
        <f t="shared" si="48"/>
        <v/>
      </c>
      <c r="X604" s="8"/>
      <c r="Y604" s="8"/>
      <c r="Z604" s="8"/>
      <c r="AA604" s="8"/>
      <c r="AB604" s="11"/>
      <c r="AC604" s="11"/>
      <c r="AD604" s="167" t="str">
        <f t="shared" si="50"/>
        <v/>
      </c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  <c r="IA604" s="11"/>
      <c r="IB604" s="11"/>
      <c r="IC604" s="11"/>
      <c r="ID604" s="11"/>
      <c r="IE604" s="11"/>
      <c r="IF604" s="11"/>
      <c r="IG604" s="11"/>
      <c r="IH604" s="11"/>
      <c r="II604" s="11"/>
      <c r="IJ604" s="11"/>
      <c r="IK604" s="11"/>
      <c r="IL604" s="11"/>
      <c r="IM604" s="11"/>
      <c r="IN604" s="11"/>
      <c r="IO604" s="11"/>
      <c r="IP604" s="11"/>
      <c r="IQ604" s="11"/>
      <c r="IR604" s="11"/>
      <c r="IS604" s="11"/>
      <c r="IT604" s="11"/>
      <c r="IU604" s="11"/>
      <c r="IV604" s="11"/>
      <c r="IW604" s="11"/>
      <c r="IX604" s="11"/>
      <c r="IY604" s="11"/>
      <c r="IZ604" s="11"/>
      <c r="JA604" s="11"/>
      <c r="JB604" s="11"/>
      <c r="JC604" s="11"/>
      <c r="JD604" s="11"/>
      <c r="JE604" s="11"/>
      <c r="JF604" s="11"/>
      <c r="JG604" s="11"/>
      <c r="JH604" s="11"/>
      <c r="JI604" s="11"/>
      <c r="JJ604" s="11"/>
      <c r="JK604" s="11"/>
      <c r="JL604" s="11"/>
      <c r="JM604" s="11"/>
      <c r="JN604" s="11"/>
      <c r="JO604" s="11"/>
      <c r="JP604" s="11"/>
      <c r="JQ604" s="11"/>
      <c r="JR604" s="11"/>
      <c r="JS604" s="11"/>
      <c r="JT604" s="11"/>
      <c r="JU604" s="11"/>
      <c r="JV604" s="11"/>
      <c r="JW604" s="11"/>
      <c r="JX604" s="11"/>
      <c r="JY604" s="11"/>
      <c r="JZ604" s="11"/>
      <c r="KA604" s="11"/>
      <c r="KB604" s="11"/>
      <c r="KC604" s="11"/>
      <c r="KD604" s="11"/>
      <c r="KE604" s="11"/>
      <c r="KF604" s="11"/>
      <c r="KG604" s="11"/>
      <c r="KH604" s="11"/>
      <c r="KI604" s="11"/>
      <c r="KJ604" s="11"/>
      <c r="KK604" s="11"/>
      <c r="KL604" s="11"/>
      <c r="KM604" s="11"/>
      <c r="KN604" s="11"/>
      <c r="KO604" s="11"/>
      <c r="KP604" s="11"/>
      <c r="KQ604" s="11"/>
      <c r="KR604" s="11"/>
      <c r="KS604" s="11"/>
      <c r="KT604" s="11"/>
      <c r="KU604" s="11"/>
    </row>
    <row r="605" spans="1:307" ht="44.25" customHeight="1" x14ac:dyDescent="0.2">
      <c r="A605" s="160"/>
      <c r="B605" s="161"/>
      <c r="C605" s="162"/>
      <c r="D605" s="163"/>
      <c r="E605" s="201"/>
      <c r="F605" s="202"/>
      <c r="G605" s="164" t="str">
        <f t="shared" si="49"/>
        <v/>
      </c>
      <c r="H605" s="203"/>
      <c r="I605" s="204"/>
      <c r="J605" s="208"/>
      <c r="K605" s="206"/>
      <c r="L605" s="207"/>
      <c r="M605" s="165" t="str">
        <f t="shared" si="46"/>
        <v/>
      </c>
      <c r="N605" s="165" t="str">
        <f t="shared" si="47"/>
        <v/>
      </c>
      <c r="O605" s="210"/>
      <c r="P605" s="243"/>
      <c r="Q605" s="211"/>
      <c r="R605" s="212"/>
      <c r="S605" s="212"/>
      <c r="T605" s="212"/>
      <c r="U605" s="166"/>
      <c r="V605" s="17"/>
      <c r="W605" s="17" t="str">
        <f t="shared" si="48"/>
        <v/>
      </c>
      <c r="X605" s="8"/>
      <c r="Y605" s="8"/>
      <c r="Z605" s="8"/>
      <c r="AA605" s="8"/>
      <c r="AB605" s="11"/>
      <c r="AC605" s="11"/>
      <c r="AD605" s="167" t="str">
        <f t="shared" si="50"/>
        <v/>
      </c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  <c r="HV605" s="11"/>
      <c r="HW605" s="11"/>
      <c r="HX605" s="11"/>
      <c r="HY605" s="11"/>
      <c r="HZ605" s="11"/>
      <c r="IA605" s="11"/>
      <c r="IB605" s="11"/>
      <c r="IC605" s="11"/>
      <c r="ID605" s="11"/>
      <c r="IE605" s="11"/>
      <c r="IF605" s="11"/>
      <c r="IG605" s="11"/>
      <c r="IH605" s="11"/>
      <c r="II605" s="11"/>
      <c r="IJ605" s="11"/>
      <c r="IK605" s="11"/>
      <c r="IL605" s="11"/>
      <c r="IM605" s="11"/>
      <c r="IN605" s="11"/>
      <c r="IO605" s="11"/>
      <c r="IP605" s="11"/>
      <c r="IQ605" s="11"/>
      <c r="IR605" s="11"/>
      <c r="IS605" s="11"/>
      <c r="IT605" s="11"/>
      <c r="IU605" s="11"/>
      <c r="IV605" s="11"/>
      <c r="IW605" s="11"/>
      <c r="IX605" s="11"/>
      <c r="IY605" s="11"/>
      <c r="IZ605" s="11"/>
      <c r="JA605" s="11"/>
      <c r="JB605" s="11"/>
      <c r="JC605" s="11"/>
      <c r="JD605" s="11"/>
      <c r="JE605" s="11"/>
      <c r="JF605" s="11"/>
      <c r="JG605" s="11"/>
      <c r="JH605" s="11"/>
      <c r="JI605" s="11"/>
      <c r="JJ605" s="11"/>
      <c r="JK605" s="11"/>
      <c r="JL605" s="11"/>
      <c r="JM605" s="11"/>
      <c r="JN605" s="11"/>
      <c r="JO605" s="11"/>
      <c r="JP605" s="11"/>
      <c r="JQ605" s="11"/>
      <c r="JR605" s="11"/>
      <c r="JS605" s="11"/>
      <c r="JT605" s="11"/>
      <c r="JU605" s="11"/>
      <c r="JV605" s="11"/>
      <c r="JW605" s="11"/>
      <c r="JX605" s="11"/>
      <c r="JY605" s="11"/>
      <c r="JZ605" s="11"/>
      <c r="KA605" s="11"/>
      <c r="KB605" s="11"/>
      <c r="KC605" s="11"/>
      <c r="KD605" s="11"/>
      <c r="KE605" s="11"/>
      <c r="KF605" s="11"/>
      <c r="KG605" s="11"/>
      <c r="KH605" s="11"/>
      <c r="KI605" s="11"/>
      <c r="KJ605" s="11"/>
      <c r="KK605" s="11"/>
      <c r="KL605" s="11"/>
      <c r="KM605" s="11"/>
      <c r="KN605" s="11"/>
      <c r="KO605" s="11"/>
      <c r="KP605" s="11"/>
      <c r="KQ605" s="11"/>
      <c r="KR605" s="11"/>
      <c r="KS605" s="11"/>
      <c r="KT605" s="11"/>
      <c r="KU605" s="11"/>
    </row>
    <row r="606" spans="1:307" ht="44.25" customHeight="1" x14ac:dyDescent="0.2">
      <c r="A606" s="160"/>
      <c r="B606" s="161"/>
      <c r="C606" s="162"/>
      <c r="D606" s="163"/>
      <c r="E606" s="201"/>
      <c r="F606" s="202"/>
      <c r="G606" s="164" t="str">
        <f t="shared" si="49"/>
        <v/>
      </c>
      <c r="H606" s="203"/>
      <c r="I606" s="204"/>
      <c r="J606" s="208"/>
      <c r="K606" s="206"/>
      <c r="L606" s="207"/>
      <c r="M606" s="165" t="str">
        <f t="shared" si="46"/>
        <v/>
      </c>
      <c r="N606" s="165" t="str">
        <f t="shared" si="47"/>
        <v/>
      </c>
      <c r="O606" s="210"/>
      <c r="P606" s="243"/>
      <c r="Q606" s="211"/>
      <c r="R606" s="212"/>
      <c r="S606" s="212"/>
      <c r="T606" s="212"/>
      <c r="U606" s="166"/>
      <c r="V606" s="17"/>
      <c r="W606" s="17" t="str">
        <f t="shared" si="48"/>
        <v/>
      </c>
      <c r="X606" s="8"/>
      <c r="Y606" s="8"/>
      <c r="Z606" s="8"/>
      <c r="AA606" s="8"/>
      <c r="AB606" s="11"/>
      <c r="AC606" s="11"/>
      <c r="AD606" s="167" t="str">
        <f t="shared" si="50"/>
        <v/>
      </c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  <c r="IA606" s="11"/>
      <c r="IB606" s="11"/>
      <c r="IC606" s="11"/>
      <c r="ID606" s="11"/>
      <c r="IE606" s="11"/>
      <c r="IF606" s="11"/>
      <c r="IG606" s="11"/>
      <c r="IH606" s="11"/>
      <c r="II606" s="11"/>
      <c r="IJ606" s="11"/>
      <c r="IK606" s="11"/>
      <c r="IL606" s="11"/>
      <c r="IM606" s="11"/>
      <c r="IN606" s="11"/>
      <c r="IO606" s="11"/>
      <c r="IP606" s="11"/>
      <c r="IQ606" s="11"/>
      <c r="IR606" s="11"/>
      <c r="IS606" s="11"/>
      <c r="IT606" s="11"/>
      <c r="IU606" s="11"/>
      <c r="IV606" s="11"/>
      <c r="IW606" s="11"/>
      <c r="IX606" s="11"/>
      <c r="IY606" s="11"/>
      <c r="IZ606" s="11"/>
      <c r="JA606" s="11"/>
      <c r="JB606" s="11"/>
      <c r="JC606" s="11"/>
      <c r="JD606" s="11"/>
      <c r="JE606" s="11"/>
      <c r="JF606" s="11"/>
      <c r="JG606" s="11"/>
      <c r="JH606" s="11"/>
      <c r="JI606" s="11"/>
      <c r="JJ606" s="11"/>
      <c r="JK606" s="11"/>
      <c r="JL606" s="11"/>
      <c r="JM606" s="11"/>
      <c r="JN606" s="11"/>
      <c r="JO606" s="11"/>
      <c r="JP606" s="11"/>
      <c r="JQ606" s="11"/>
      <c r="JR606" s="11"/>
      <c r="JS606" s="11"/>
      <c r="JT606" s="11"/>
      <c r="JU606" s="11"/>
      <c r="JV606" s="11"/>
      <c r="JW606" s="11"/>
      <c r="JX606" s="11"/>
      <c r="JY606" s="11"/>
      <c r="JZ606" s="11"/>
      <c r="KA606" s="11"/>
      <c r="KB606" s="11"/>
      <c r="KC606" s="11"/>
      <c r="KD606" s="11"/>
      <c r="KE606" s="11"/>
      <c r="KF606" s="11"/>
      <c r="KG606" s="11"/>
      <c r="KH606" s="11"/>
      <c r="KI606" s="11"/>
      <c r="KJ606" s="11"/>
      <c r="KK606" s="11"/>
      <c r="KL606" s="11"/>
      <c r="KM606" s="11"/>
      <c r="KN606" s="11"/>
      <c r="KO606" s="11"/>
      <c r="KP606" s="11"/>
      <c r="KQ606" s="11"/>
      <c r="KR606" s="11"/>
      <c r="KS606" s="11"/>
      <c r="KT606" s="11"/>
      <c r="KU606" s="11"/>
    </row>
    <row r="607" spans="1:307" ht="44.25" customHeight="1" x14ac:dyDescent="0.2">
      <c r="A607" s="160"/>
      <c r="B607" s="161"/>
      <c r="C607" s="162"/>
      <c r="D607" s="163"/>
      <c r="E607" s="201"/>
      <c r="F607" s="202"/>
      <c r="G607" s="164" t="str">
        <f t="shared" si="49"/>
        <v/>
      </c>
      <c r="H607" s="203"/>
      <c r="I607" s="204"/>
      <c r="J607" s="208"/>
      <c r="K607" s="206"/>
      <c r="L607" s="207"/>
      <c r="M607" s="165" t="str">
        <f t="shared" si="46"/>
        <v/>
      </c>
      <c r="N607" s="165" t="str">
        <f t="shared" si="47"/>
        <v/>
      </c>
      <c r="O607" s="210"/>
      <c r="P607" s="243"/>
      <c r="Q607" s="211"/>
      <c r="R607" s="212"/>
      <c r="S607" s="212"/>
      <c r="T607" s="212"/>
      <c r="U607" s="166"/>
      <c r="V607" s="17"/>
      <c r="W607" s="17" t="str">
        <f t="shared" si="48"/>
        <v/>
      </c>
      <c r="X607" s="8"/>
      <c r="Y607" s="8"/>
      <c r="Z607" s="8"/>
      <c r="AA607" s="8"/>
      <c r="AB607" s="11"/>
      <c r="AC607" s="11"/>
      <c r="AD607" s="167" t="str">
        <f t="shared" si="50"/>
        <v/>
      </c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  <c r="IA607" s="11"/>
      <c r="IB607" s="11"/>
      <c r="IC607" s="11"/>
      <c r="ID607" s="11"/>
      <c r="IE607" s="11"/>
      <c r="IF607" s="11"/>
      <c r="IG607" s="11"/>
      <c r="IH607" s="11"/>
      <c r="II607" s="11"/>
      <c r="IJ607" s="11"/>
      <c r="IK607" s="11"/>
      <c r="IL607" s="11"/>
      <c r="IM607" s="11"/>
      <c r="IN607" s="11"/>
      <c r="IO607" s="11"/>
      <c r="IP607" s="11"/>
      <c r="IQ607" s="11"/>
      <c r="IR607" s="11"/>
      <c r="IS607" s="11"/>
      <c r="IT607" s="11"/>
      <c r="IU607" s="11"/>
      <c r="IV607" s="11"/>
      <c r="IW607" s="11"/>
      <c r="IX607" s="11"/>
      <c r="IY607" s="11"/>
      <c r="IZ607" s="11"/>
      <c r="JA607" s="11"/>
      <c r="JB607" s="11"/>
      <c r="JC607" s="11"/>
      <c r="JD607" s="11"/>
      <c r="JE607" s="11"/>
      <c r="JF607" s="11"/>
      <c r="JG607" s="11"/>
      <c r="JH607" s="11"/>
      <c r="JI607" s="11"/>
      <c r="JJ607" s="11"/>
      <c r="JK607" s="11"/>
      <c r="JL607" s="11"/>
      <c r="JM607" s="11"/>
      <c r="JN607" s="11"/>
      <c r="JO607" s="11"/>
      <c r="JP607" s="11"/>
      <c r="JQ607" s="11"/>
      <c r="JR607" s="11"/>
      <c r="JS607" s="11"/>
      <c r="JT607" s="11"/>
      <c r="JU607" s="11"/>
      <c r="JV607" s="11"/>
      <c r="JW607" s="11"/>
      <c r="JX607" s="11"/>
      <c r="JY607" s="11"/>
      <c r="JZ607" s="11"/>
      <c r="KA607" s="11"/>
      <c r="KB607" s="11"/>
      <c r="KC607" s="11"/>
      <c r="KD607" s="11"/>
      <c r="KE607" s="11"/>
      <c r="KF607" s="11"/>
      <c r="KG607" s="11"/>
      <c r="KH607" s="11"/>
      <c r="KI607" s="11"/>
      <c r="KJ607" s="11"/>
      <c r="KK607" s="11"/>
      <c r="KL607" s="11"/>
      <c r="KM607" s="11"/>
      <c r="KN607" s="11"/>
      <c r="KO607" s="11"/>
      <c r="KP607" s="11"/>
      <c r="KQ607" s="11"/>
      <c r="KR607" s="11"/>
      <c r="KS607" s="11"/>
      <c r="KT607" s="11"/>
      <c r="KU607" s="11"/>
    </row>
    <row r="608" spans="1:307" ht="44.25" customHeight="1" x14ac:dyDescent="0.2">
      <c r="A608" s="160"/>
      <c r="B608" s="161"/>
      <c r="C608" s="162"/>
      <c r="D608" s="163"/>
      <c r="E608" s="201"/>
      <c r="F608" s="202"/>
      <c r="G608" s="164" t="str">
        <f t="shared" si="49"/>
        <v/>
      </c>
      <c r="H608" s="203"/>
      <c r="I608" s="204"/>
      <c r="J608" s="208"/>
      <c r="K608" s="206"/>
      <c r="L608" s="207"/>
      <c r="M608" s="165" t="str">
        <f t="shared" si="46"/>
        <v/>
      </c>
      <c r="N608" s="165" t="str">
        <f t="shared" si="47"/>
        <v/>
      </c>
      <c r="O608" s="210"/>
      <c r="P608" s="243"/>
      <c r="Q608" s="211"/>
      <c r="R608" s="212"/>
      <c r="S608" s="212"/>
      <c r="T608" s="212"/>
      <c r="U608" s="166"/>
      <c r="V608" s="17"/>
      <c r="W608" s="17" t="str">
        <f t="shared" si="48"/>
        <v/>
      </c>
      <c r="X608" s="8"/>
      <c r="Y608" s="8"/>
      <c r="Z608" s="8"/>
      <c r="AA608" s="8"/>
      <c r="AB608" s="11"/>
      <c r="AC608" s="11"/>
      <c r="AD608" s="167" t="str">
        <f t="shared" si="50"/>
        <v/>
      </c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  <c r="IA608" s="11"/>
      <c r="IB608" s="11"/>
      <c r="IC608" s="11"/>
      <c r="ID608" s="11"/>
      <c r="IE608" s="11"/>
      <c r="IF608" s="11"/>
      <c r="IG608" s="11"/>
      <c r="IH608" s="11"/>
      <c r="II608" s="11"/>
      <c r="IJ608" s="11"/>
      <c r="IK608" s="11"/>
      <c r="IL608" s="11"/>
      <c r="IM608" s="11"/>
      <c r="IN608" s="11"/>
      <c r="IO608" s="11"/>
      <c r="IP608" s="11"/>
      <c r="IQ608" s="11"/>
      <c r="IR608" s="11"/>
      <c r="IS608" s="11"/>
      <c r="IT608" s="11"/>
      <c r="IU608" s="11"/>
      <c r="IV608" s="11"/>
      <c r="IW608" s="11"/>
      <c r="IX608" s="11"/>
      <c r="IY608" s="11"/>
      <c r="IZ608" s="11"/>
      <c r="JA608" s="11"/>
      <c r="JB608" s="11"/>
      <c r="JC608" s="11"/>
      <c r="JD608" s="11"/>
      <c r="JE608" s="11"/>
      <c r="JF608" s="11"/>
      <c r="JG608" s="11"/>
      <c r="JH608" s="11"/>
      <c r="JI608" s="11"/>
      <c r="JJ608" s="11"/>
      <c r="JK608" s="11"/>
      <c r="JL608" s="11"/>
      <c r="JM608" s="11"/>
      <c r="JN608" s="11"/>
      <c r="JO608" s="11"/>
      <c r="JP608" s="11"/>
      <c r="JQ608" s="11"/>
      <c r="JR608" s="11"/>
      <c r="JS608" s="11"/>
      <c r="JT608" s="11"/>
      <c r="JU608" s="11"/>
      <c r="JV608" s="11"/>
      <c r="JW608" s="11"/>
      <c r="JX608" s="11"/>
      <c r="JY608" s="11"/>
      <c r="JZ608" s="11"/>
      <c r="KA608" s="11"/>
      <c r="KB608" s="11"/>
      <c r="KC608" s="11"/>
      <c r="KD608" s="11"/>
      <c r="KE608" s="11"/>
      <c r="KF608" s="11"/>
      <c r="KG608" s="11"/>
      <c r="KH608" s="11"/>
      <c r="KI608" s="11"/>
      <c r="KJ608" s="11"/>
      <c r="KK608" s="11"/>
      <c r="KL608" s="11"/>
      <c r="KM608" s="11"/>
      <c r="KN608" s="11"/>
      <c r="KO608" s="11"/>
      <c r="KP608" s="11"/>
      <c r="KQ608" s="11"/>
      <c r="KR608" s="11"/>
      <c r="KS608" s="11"/>
      <c r="KT608" s="11"/>
      <c r="KU608" s="11"/>
    </row>
    <row r="609" spans="1:307" ht="44.25" customHeight="1" x14ac:dyDescent="0.2">
      <c r="A609" s="160"/>
      <c r="B609" s="161"/>
      <c r="C609" s="162"/>
      <c r="D609" s="163"/>
      <c r="E609" s="201"/>
      <c r="F609" s="202"/>
      <c r="G609" s="164" t="str">
        <f t="shared" si="49"/>
        <v/>
      </c>
      <c r="H609" s="203"/>
      <c r="I609" s="204"/>
      <c r="J609" s="208"/>
      <c r="K609" s="206"/>
      <c r="L609" s="207"/>
      <c r="M609" s="165" t="str">
        <f t="shared" si="46"/>
        <v/>
      </c>
      <c r="N609" s="165" t="str">
        <f t="shared" si="47"/>
        <v/>
      </c>
      <c r="O609" s="210"/>
      <c r="P609" s="243"/>
      <c r="Q609" s="211"/>
      <c r="R609" s="212"/>
      <c r="S609" s="212"/>
      <c r="T609" s="212"/>
      <c r="U609" s="166"/>
      <c r="V609" s="17"/>
      <c r="W609" s="17" t="str">
        <f t="shared" si="48"/>
        <v/>
      </c>
      <c r="X609" s="8"/>
      <c r="Y609" s="8"/>
      <c r="Z609" s="8"/>
      <c r="AA609" s="8"/>
      <c r="AB609" s="11"/>
      <c r="AC609" s="11"/>
      <c r="AD609" s="167" t="str">
        <f t="shared" si="50"/>
        <v/>
      </c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  <c r="IA609" s="11"/>
      <c r="IB609" s="11"/>
      <c r="IC609" s="11"/>
      <c r="ID609" s="11"/>
      <c r="IE609" s="11"/>
      <c r="IF609" s="11"/>
      <c r="IG609" s="11"/>
      <c r="IH609" s="11"/>
      <c r="II609" s="11"/>
      <c r="IJ609" s="11"/>
      <c r="IK609" s="11"/>
      <c r="IL609" s="11"/>
      <c r="IM609" s="11"/>
      <c r="IN609" s="11"/>
      <c r="IO609" s="11"/>
      <c r="IP609" s="11"/>
      <c r="IQ609" s="11"/>
      <c r="IR609" s="11"/>
      <c r="IS609" s="11"/>
      <c r="IT609" s="11"/>
      <c r="IU609" s="11"/>
      <c r="IV609" s="11"/>
      <c r="IW609" s="11"/>
      <c r="IX609" s="11"/>
      <c r="IY609" s="11"/>
      <c r="IZ609" s="11"/>
      <c r="JA609" s="11"/>
      <c r="JB609" s="11"/>
      <c r="JC609" s="11"/>
      <c r="JD609" s="11"/>
      <c r="JE609" s="11"/>
      <c r="JF609" s="11"/>
      <c r="JG609" s="11"/>
      <c r="JH609" s="11"/>
      <c r="JI609" s="11"/>
      <c r="JJ609" s="11"/>
      <c r="JK609" s="11"/>
      <c r="JL609" s="11"/>
      <c r="JM609" s="11"/>
      <c r="JN609" s="11"/>
      <c r="JO609" s="11"/>
      <c r="JP609" s="11"/>
      <c r="JQ609" s="11"/>
      <c r="JR609" s="11"/>
      <c r="JS609" s="11"/>
      <c r="JT609" s="11"/>
      <c r="JU609" s="11"/>
      <c r="JV609" s="11"/>
      <c r="JW609" s="11"/>
      <c r="JX609" s="11"/>
      <c r="JY609" s="11"/>
      <c r="JZ609" s="11"/>
      <c r="KA609" s="11"/>
      <c r="KB609" s="11"/>
      <c r="KC609" s="11"/>
      <c r="KD609" s="11"/>
      <c r="KE609" s="11"/>
      <c r="KF609" s="11"/>
      <c r="KG609" s="11"/>
      <c r="KH609" s="11"/>
      <c r="KI609" s="11"/>
      <c r="KJ609" s="11"/>
      <c r="KK609" s="11"/>
      <c r="KL609" s="11"/>
      <c r="KM609" s="11"/>
      <c r="KN609" s="11"/>
      <c r="KO609" s="11"/>
      <c r="KP609" s="11"/>
      <c r="KQ609" s="11"/>
      <c r="KR609" s="11"/>
      <c r="KS609" s="11"/>
      <c r="KT609" s="11"/>
      <c r="KU609" s="11"/>
    </row>
    <row r="610" spans="1:307" ht="44.25" customHeight="1" x14ac:dyDescent="0.2">
      <c r="A610" s="160"/>
      <c r="B610" s="161"/>
      <c r="C610" s="162"/>
      <c r="D610" s="163"/>
      <c r="E610" s="201"/>
      <c r="F610" s="202"/>
      <c r="G610" s="164" t="str">
        <f t="shared" si="49"/>
        <v/>
      </c>
      <c r="H610" s="203"/>
      <c r="I610" s="204"/>
      <c r="J610" s="208"/>
      <c r="K610" s="206"/>
      <c r="L610" s="207"/>
      <c r="M610" s="165" t="str">
        <f t="shared" si="46"/>
        <v/>
      </c>
      <c r="N610" s="165" t="str">
        <f t="shared" si="47"/>
        <v/>
      </c>
      <c r="O610" s="210"/>
      <c r="P610" s="243"/>
      <c r="Q610" s="211"/>
      <c r="R610" s="212"/>
      <c r="S610" s="212"/>
      <c r="T610" s="212"/>
      <c r="U610" s="166"/>
      <c r="V610" s="17"/>
      <c r="W610" s="17" t="str">
        <f t="shared" si="48"/>
        <v/>
      </c>
      <c r="X610" s="8"/>
      <c r="Y610" s="8"/>
      <c r="Z610" s="8"/>
      <c r="AA610" s="8"/>
      <c r="AB610" s="11"/>
      <c r="AC610" s="11"/>
      <c r="AD610" s="167" t="str">
        <f t="shared" si="50"/>
        <v/>
      </c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  <c r="IA610" s="11"/>
      <c r="IB610" s="11"/>
      <c r="IC610" s="11"/>
      <c r="ID610" s="11"/>
      <c r="IE610" s="11"/>
      <c r="IF610" s="11"/>
      <c r="IG610" s="11"/>
      <c r="IH610" s="11"/>
      <c r="II610" s="11"/>
      <c r="IJ610" s="11"/>
      <c r="IK610" s="11"/>
      <c r="IL610" s="11"/>
      <c r="IM610" s="11"/>
      <c r="IN610" s="11"/>
      <c r="IO610" s="11"/>
      <c r="IP610" s="11"/>
      <c r="IQ610" s="11"/>
      <c r="IR610" s="11"/>
      <c r="IS610" s="11"/>
      <c r="IT610" s="11"/>
      <c r="IU610" s="11"/>
      <c r="IV610" s="11"/>
      <c r="IW610" s="11"/>
      <c r="IX610" s="11"/>
      <c r="IY610" s="11"/>
      <c r="IZ610" s="11"/>
      <c r="JA610" s="11"/>
      <c r="JB610" s="11"/>
      <c r="JC610" s="11"/>
      <c r="JD610" s="11"/>
      <c r="JE610" s="11"/>
      <c r="JF610" s="11"/>
      <c r="JG610" s="11"/>
      <c r="JH610" s="11"/>
      <c r="JI610" s="11"/>
      <c r="JJ610" s="11"/>
      <c r="JK610" s="11"/>
      <c r="JL610" s="11"/>
      <c r="JM610" s="11"/>
      <c r="JN610" s="11"/>
      <c r="JO610" s="11"/>
      <c r="JP610" s="11"/>
      <c r="JQ610" s="11"/>
      <c r="JR610" s="11"/>
      <c r="JS610" s="11"/>
      <c r="JT610" s="11"/>
      <c r="JU610" s="11"/>
      <c r="JV610" s="11"/>
      <c r="JW610" s="11"/>
      <c r="JX610" s="11"/>
      <c r="JY610" s="11"/>
      <c r="JZ610" s="11"/>
      <c r="KA610" s="11"/>
      <c r="KB610" s="11"/>
      <c r="KC610" s="11"/>
      <c r="KD610" s="11"/>
      <c r="KE610" s="11"/>
      <c r="KF610" s="11"/>
      <c r="KG610" s="11"/>
      <c r="KH610" s="11"/>
      <c r="KI610" s="11"/>
      <c r="KJ610" s="11"/>
      <c r="KK610" s="11"/>
      <c r="KL610" s="11"/>
      <c r="KM610" s="11"/>
      <c r="KN610" s="11"/>
      <c r="KO610" s="11"/>
      <c r="KP610" s="11"/>
      <c r="KQ610" s="11"/>
      <c r="KR610" s="11"/>
      <c r="KS610" s="11"/>
      <c r="KT610" s="11"/>
      <c r="KU610" s="11"/>
    </row>
    <row r="611" spans="1:307" ht="44.25" customHeight="1" x14ac:dyDescent="0.2">
      <c r="A611" s="160"/>
      <c r="B611" s="161"/>
      <c r="C611" s="162"/>
      <c r="D611" s="163"/>
      <c r="E611" s="201"/>
      <c r="F611" s="202"/>
      <c r="G611" s="164" t="str">
        <f t="shared" si="49"/>
        <v/>
      </c>
      <c r="H611" s="203"/>
      <c r="I611" s="204"/>
      <c r="J611" s="208"/>
      <c r="K611" s="206"/>
      <c r="L611" s="207"/>
      <c r="M611" s="165" t="str">
        <f t="shared" si="46"/>
        <v/>
      </c>
      <c r="N611" s="165" t="str">
        <f t="shared" si="47"/>
        <v/>
      </c>
      <c r="O611" s="210"/>
      <c r="P611" s="243"/>
      <c r="Q611" s="211"/>
      <c r="R611" s="212"/>
      <c r="S611" s="212"/>
      <c r="T611" s="212"/>
      <c r="U611" s="166"/>
      <c r="V611" s="17"/>
      <c r="W611" s="17" t="str">
        <f t="shared" si="48"/>
        <v/>
      </c>
      <c r="X611" s="8"/>
      <c r="Y611" s="8"/>
      <c r="Z611" s="8"/>
      <c r="AA611" s="8"/>
      <c r="AB611" s="11"/>
      <c r="AC611" s="11"/>
      <c r="AD611" s="167" t="str">
        <f t="shared" si="50"/>
        <v/>
      </c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  <c r="IA611" s="11"/>
      <c r="IB611" s="11"/>
      <c r="IC611" s="11"/>
      <c r="ID611" s="11"/>
      <c r="IE611" s="11"/>
      <c r="IF611" s="11"/>
      <c r="IG611" s="11"/>
      <c r="IH611" s="11"/>
      <c r="II611" s="11"/>
      <c r="IJ611" s="11"/>
      <c r="IK611" s="11"/>
      <c r="IL611" s="11"/>
      <c r="IM611" s="11"/>
      <c r="IN611" s="11"/>
      <c r="IO611" s="11"/>
      <c r="IP611" s="11"/>
      <c r="IQ611" s="11"/>
      <c r="IR611" s="11"/>
      <c r="IS611" s="11"/>
      <c r="IT611" s="11"/>
      <c r="IU611" s="11"/>
      <c r="IV611" s="11"/>
      <c r="IW611" s="11"/>
      <c r="IX611" s="11"/>
      <c r="IY611" s="11"/>
      <c r="IZ611" s="11"/>
      <c r="JA611" s="11"/>
      <c r="JB611" s="11"/>
      <c r="JC611" s="11"/>
      <c r="JD611" s="11"/>
      <c r="JE611" s="11"/>
      <c r="JF611" s="11"/>
      <c r="JG611" s="11"/>
      <c r="JH611" s="11"/>
      <c r="JI611" s="11"/>
      <c r="JJ611" s="11"/>
      <c r="JK611" s="11"/>
      <c r="JL611" s="11"/>
      <c r="JM611" s="11"/>
      <c r="JN611" s="11"/>
      <c r="JO611" s="11"/>
      <c r="JP611" s="11"/>
      <c r="JQ611" s="11"/>
      <c r="JR611" s="11"/>
      <c r="JS611" s="11"/>
      <c r="JT611" s="11"/>
      <c r="JU611" s="11"/>
      <c r="JV611" s="11"/>
      <c r="JW611" s="11"/>
      <c r="JX611" s="11"/>
      <c r="JY611" s="11"/>
      <c r="JZ611" s="11"/>
      <c r="KA611" s="11"/>
      <c r="KB611" s="11"/>
      <c r="KC611" s="11"/>
      <c r="KD611" s="11"/>
      <c r="KE611" s="11"/>
      <c r="KF611" s="11"/>
      <c r="KG611" s="11"/>
      <c r="KH611" s="11"/>
      <c r="KI611" s="11"/>
      <c r="KJ611" s="11"/>
      <c r="KK611" s="11"/>
      <c r="KL611" s="11"/>
      <c r="KM611" s="11"/>
      <c r="KN611" s="11"/>
      <c r="KO611" s="11"/>
      <c r="KP611" s="11"/>
      <c r="KQ611" s="11"/>
      <c r="KR611" s="11"/>
      <c r="KS611" s="11"/>
      <c r="KT611" s="11"/>
      <c r="KU611" s="11"/>
    </row>
    <row r="612" spans="1:307" ht="44.25" customHeight="1" x14ac:dyDescent="0.2">
      <c r="A612" s="160"/>
      <c r="B612" s="161"/>
      <c r="C612" s="162"/>
      <c r="D612" s="163"/>
      <c r="E612" s="201"/>
      <c r="F612" s="202"/>
      <c r="G612" s="164" t="str">
        <f t="shared" si="49"/>
        <v/>
      </c>
      <c r="H612" s="203"/>
      <c r="I612" s="204"/>
      <c r="J612" s="208"/>
      <c r="K612" s="206"/>
      <c r="L612" s="207"/>
      <c r="M612" s="165" t="str">
        <f t="shared" si="46"/>
        <v/>
      </c>
      <c r="N612" s="165" t="str">
        <f t="shared" si="47"/>
        <v/>
      </c>
      <c r="O612" s="210"/>
      <c r="P612" s="243"/>
      <c r="Q612" s="211"/>
      <c r="R612" s="212"/>
      <c r="S612" s="212"/>
      <c r="T612" s="212"/>
      <c r="U612" s="166"/>
      <c r="V612" s="17"/>
      <c r="W612" s="17" t="str">
        <f t="shared" si="48"/>
        <v/>
      </c>
      <c r="X612" s="8"/>
      <c r="Y612" s="8"/>
      <c r="Z612" s="8"/>
      <c r="AA612" s="8"/>
      <c r="AB612" s="11"/>
      <c r="AC612" s="11"/>
      <c r="AD612" s="167" t="str">
        <f t="shared" si="50"/>
        <v/>
      </c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  <c r="IA612" s="11"/>
      <c r="IB612" s="11"/>
      <c r="IC612" s="11"/>
      <c r="ID612" s="11"/>
      <c r="IE612" s="11"/>
      <c r="IF612" s="11"/>
      <c r="IG612" s="11"/>
      <c r="IH612" s="11"/>
      <c r="II612" s="11"/>
      <c r="IJ612" s="11"/>
      <c r="IK612" s="11"/>
      <c r="IL612" s="11"/>
      <c r="IM612" s="11"/>
      <c r="IN612" s="11"/>
      <c r="IO612" s="11"/>
      <c r="IP612" s="11"/>
      <c r="IQ612" s="11"/>
      <c r="IR612" s="11"/>
      <c r="IS612" s="11"/>
      <c r="IT612" s="11"/>
      <c r="IU612" s="11"/>
      <c r="IV612" s="11"/>
      <c r="IW612" s="11"/>
      <c r="IX612" s="11"/>
      <c r="IY612" s="11"/>
      <c r="IZ612" s="11"/>
      <c r="JA612" s="11"/>
      <c r="JB612" s="11"/>
      <c r="JC612" s="11"/>
      <c r="JD612" s="11"/>
      <c r="JE612" s="11"/>
      <c r="JF612" s="11"/>
      <c r="JG612" s="11"/>
      <c r="JH612" s="11"/>
      <c r="JI612" s="11"/>
      <c r="JJ612" s="11"/>
      <c r="JK612" s="11"/>
      <c r="JL612" s="11"/>
      <c r="JM612" s="11"/>
      <c r="JN612" s="11"/>
      <c r="JO612" s="11"/>
      <c r="JP612" s="11"/>
      <c r="JQ612" s="11"/>
      <c r="JR612" s="11"/>
      <c r="JS612" s="11"/>
      <c r="JT612" s="11"/>
      <c r="JU612" s="11"/>
      <c r="JV612" s="11"/>
      <c r="JW612" s="11"/>
      <c r="JX612" s="11"/>
      <c r="JY612" s="11"/>
      <c r="JZ612" s="11"/>
      <c r="KA612" s="11"/>
      <c r="KB612" s="11"/>
      <c r="KC612" s="11"/>
      <c r="KD612" s="11"/>
      <c r="KE612" s="11"/>
      <c r="KF612" s="11"/>
      <c r="KG612" s="11"/>
      <c r="KH612" s="11"/>
      <c r="KI612" s="11"/>
      <c r="KJ612" s="11"/>
      <c r="KK612" s="11"/>
      <c r="KL612" s="11"/>
      <c r="KM612" s="11"/>
      <c r="KN612" s="11"/>
      <c r="KO612" s="11"/>
      <c r="KP612" s="11"/>
      <c r="KQ612" s="11"/>
      <c r="KR612" s="11"/>
      <c r="KS612" s="11"/>
      <c r="KT612" s="11"/>
      <c r="KU612" s="11"/>
    </row>
    <row r="613" spans="1:307" ht="44.25" customHeight="1" x14ac:dyDescent="0.2">
      <c r="A613" s="160"/>
      <c r="B613" s="161"/>
      <c r="C613" s="162"/>
      <c r="D613" s="163"/>
      <c r="E613" s="201"/>
      <c r="F613" s="202"/>
      <c r="G613" s="164" t="str">
        <f t="shared" si="49"/>
        <v/>
      </c>
      <c r="H613" s="203"/>
      <c r="I613" s="204"/>
      <c r="J613" s="208"/>
      <c r="K613" s="206"/>
      <c r="L613" s="207"/>
      <c r="M613" s="165" t="str">
        <f t="shared" si="46"/>
        <v/>
      </c>
      <c r="N613" s="165" t="str">
        <f t="shared" si="47"/>
        <v/>
      </c>
      <c r="O613" s="210"/>
      <c r="P613" s="243"/>
      <c r="Q613" s="211"/>
      <c r="R613" s="212"/>
      <c r="S613" s="212"/>
      <c r="T613" s="212"/>
      <c r="U613" s="166"/>
      <c r="V613" s="17"/>
      <c r="W613" s="17" t="str">
        <f t="shared" si="48"/>
        <v/>
      </c>
      <c r="X613" s="8"/>
      <c r="Y613" s="8"/>
      <c r="Z613" s="8"/>
      <c r="AA613" s="8"/>
      <c r="AB613" s="11"/>
      <c r="AC613" s="11"/>
      <c r="AD613" s="167" t="str">
        <f t="shared" si="50"/>
        <v/>
      </c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  <c r="IA613" s="11"/>
      <c r="IB613" s="11"/>
      <c r="IC613" s="11"/>
      <c r="ID613" s="11"/>
      <c r="IE613" s="11"/>
      <c r="IF613" s="11"/>
      <c r="IG613" s="11"/>
      <c r="IH613" s="11"/>
      <c r="II613" s="11"/>
      <c r="IJ613" s="11"/>
      <c r="IK613" s="11"/>
      <c r="IL613" s="11"/>
      <c r="IM613" s="11"/>
      <c r="IN613" s="11"/>
      <c r="IO613" s="11"/>
      <c r="IP613" s="11"/>
      <c r="IQ613" s="11"/>
      <c r="IR613" s="11"/>
      <c r="IS613" s="11"/>
      <c r="IT613" s="11"/>
      <c r="IU613" s="11"/>
      <c r="IV613" s="11"/>
      <c r="IW613" s="11"/>
      <c r="IX613" s="11"/>
      <c r="IY613" s="11"/>
      <c r="IZ613" s="11"/>
      <c r="JA613" s="11"/>
      <c r="JB613" s="11"/>
      <c r="JC613" s="11"/>
      <c r="JD613" s="11"/>
      <c r="JE613" s="11"/>
      <c r="JF613" s="11"/>
      <c r="JG613" s="11"/>
      <c r="JH613" s="11"/>
      <c r="JI613" s="11"/>
      <c r="JJ613" s="11"/>
      <c r="JK613" s="11"/>
      <c r="JL613" s="11"/>
      <c r="JM613" s="11"/>
      <c r="JN613" s="11"/>
      <c r="JO613" s="11"/>
      <c r="JP613" s="11"/>
      <c r="JQ613" s="11"/>
      <c r="JR613" s="11"/>
      <c r="JS613" s="11"/>
      <c r="JT613" s="11"/>
      <c r="JU613" s="11"/>
      <c r="JV613" s="11"/>
      <c r="JW613" s="11"/>
      <c r="JX613" s="11"/>
      <c r="JY613" s="11"/>
      <c r="JZ613" s="11"/>
      <c r="KA613" s="11"/>
      <c r="KB613" s="11"/>
      <c r="KC613" s="11"/>
      <c r="KD613" s="11"/>
      <c r="KE613" s="11"/>
      <c r="KF613" s="11"/>
      <c r="KG613" s="11"/>
      <c r="KH613" s="11"/>
      <c r="KI613" s="11"/>
      <c r="KJ613" s="11"/>
      <c r="KK613" s="11"/>
      <c r="KL613" s="11"/>
      <c r="KM613" s="11"/>
      <c r="KN613" s="11"/>
      <c r="KO613" s="11"/>
      <c r="KP613" s="11"/>
      <c r="KQ613" s="11"/>
      <c r="KR613" s="11"/>
      <c r="KS613" s="11"/>
      <c r="KT613" s="11"/>
      <c r="KU613" s="11"/>
    </row>
    <row r="614" spans="1:307" ht="44.25" customHeight="1" x14ac:dyDescent="0.2">
      <c r="A614" s="160"/>
      <c r="B614" s="161"/>
      <c r="C614" s="162"/>
      <c r="D614" s="163"/>
      <c r="E614" s="201"/>
      <c r="F614" s="202"/>
      <c r="G614" s="164" t="str">
        <f t="shared" si="49"/>
        <v/>
      </c>
      <c r="H614" s="203"/>
      <c r="I614" s="204"/>
      <c r="J614" s="208"/>
      <c r="K614" s="206"/>
      <c r="L614" s="207"/>
      <c r="M614" s="165" t="str">
        <f t="shared" si="46"/>
        <v/>
      </c>
      <c r="N614" s="165" t="str">
        <f t="shared" si="47"/>
        <v/>
      </c>
      <c r="O614" s="210"/>
      <c r="P614" s="243"/>
      <c r="Q614" s="211"/>
      <c r="R614" s="212"/>
      <c r="S614" s="212"/>
      <c r="T614" s="212"/>
      <c r="U614" s="166"/>
      <c r="V614" s="17"/>
      <c r="W614" s="17" t="str">
        <f t="shared" si="48"/>
        <v/>
      </c>
      <c r="X614" s="8"/>
      <c r="Y614" s="8"/>
      <c r="Z614" s="8"/>
      <c r="AA614" s="8"/>
      <c r="AB614" s="11"/>
      <c r="AC614" s="11"/>
      <c r="AD614" s="167" t="str">
        <f t="shared" si="50"/>
        <v/>
      </c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  <c r="IA614" s="11"/>
      <c r="IB614" s="11"/>
      <c r="IC614" s="11"/>
      <c r="ID614" s="11"/>
      <c r="IE614" s="11"/>
      <c r="IF614" s="11"/>
      <c r="IG614" s="11"/>
      <c r="IH614" s="11"/>
      <c r="II614" s="11"/>
      <c r="IJ614" s="11"/>
      <c r="IK614" s="11"/>
      <c r="IL614" s="11"/>
      <c r="IM614" s="11"/>
      <c r="IN614" s="11"/>
      <c r="IO614" s="11"/>
      <c r="IP614" s="11"/>
      <c r="IQ614" s="11"/>
      <c r="IR614" s="11"/>
      <c r="IS614" s="11"/>
      <c r="IT614" s="11"/>
      <c r="IU614" s="11"/>
      <c r="IV614" s="11"/>
      <c r="IW614" s="11"/>
      <c r="IX614" s="11"/>
      <c r="IY614" s="11"/>
      <c r="IZ614" s="11"/>
      <c r="JA614" s="11"/>
      <c r="JB614" s="11"/>
      <c r="JC614" s="11"/>
      <c r="JD614" s="11"/>
      <c r="JE614" s="11"/>
      <c r="JF614" s="11"/>
      <c r="JG614" s="11"/>
      <c r="JH614" s="11"/>
      <c r="JI614" s="11"/>
      <c r="JJ614" s="11"/>
      <c r="JK614" s="11"/>
      <c r="JL614" s="11"/>
      <c r="JM614" s="11"/>
      <c r="JN614" s="11"/>
      <c r="JO614" s="11"/>
      <c r="JP614" s="11"/>
      <c r="JQ614" s="11"/>
      <c r="JR614" s="11"/>
      <c r="JS614" s="11"/>
      <c r="JT614" s="11"/>
      <c r="JU614" s="11"/>
      <c r="JV614" s="11"/>
      <c r="JW614" s="11"/>
      <c r="JX614" s="11"/>
      <c r="JY614" s="11"/>
      <c r="JZ614" s="11"/>
      <c r="KA614" s="11"/>
      <c r="KB614" s="11"/>
      <c r="KC614" s="11"/>
      <c r="KD614" s="11"/>
      <c r="KE614" s="11"/>
      <c r="KF614" s="11"/>
      <c r="KG614" s="11"/>
      <c r="KH614" s="11"/>
      <c r="KI614" s="11"/>
      <c r="KJ614" s="11"/>
      <c r="KK614" s="11"/>
      <c r="KL614" s="11"/>
      <c r="KM614" s="11"/>
      <c r="KN614" s="11"/>
      <c r="KO614" s="11"/>
      <c r="KP614" s="11"/>
      <c r="KQ614" s="11"/>
      <c r="KR614" s="11"/>
      <c r="KS614" s="11"/>
      <c r="KT614" s="11"/>
      <c r="KU614" s="11"/>
    </row>
    <row r="615" spans="1:307" ht="44.25" customHeight="1" x14ac:dyDescent="0.2">
      <c r="A615" s="160"/>
      <c r="B615" s="161"/>
      <c r="C615" s="162"/>
      <c r="D615" s="163"/>
      <c r="E615" s="201"/>
      <c r="F615" s="202"/>
      <c r="G615" s="164" t="str">
        <f t="shared" si="49"/>
        <v/>
      </c>
      <c r="H615" s="203"/>
      <c r="I615" s="204"/>
      <c r="J615" s="208"/>
      <c r="K615" s="206"/>
      <c r="L615" s="207"/>
      <c r="M615" s="165" t="str">
        <f t="shared" si="46"/>
        <v/>
      </c>
      <c r="N615" s="165" t="str">
        <f t="shared" si="47"/>
        <v/>
      </c>
      <c r="O615" s="210"/>
      <c r="P615" s="243"/>
      <c r="Q615" s="211"/>
      <c r="R615" s="212"/>
      <c r="S615" s="212"/>
      <c r="T615" s="212"/>
      <c r="U615" s="166"/>
      <c r="V615" s="17"/>
      <c r="W615" s="17" t="str">
        <f t="shared" si="48"/>
        <v/>
      </c>
      <c r="X615" s="8"/>
      <c r="Y615" s="8"/>
      <c r="Z615" s="8"/>
      <c r="AA615" s="8"/>
      <c r="AB615" s="11"/>
      <c r="AC615" s="11"/>
      <c r="AD615" s="167" t="str">
        <f t="shared" si="50"/>
        <v/>
      </c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  <c r="IA615" s="11"/>
      <c r="IB615" s="11"/>
      <c r="IC615" s="11"/>
      <c r="ID615" s="11"/>
      <c r="IE615" s="11"/>
      <c r="IF615" s="11"/>
      <c r="IG615" s="11"/>
      <c r="IH615" s="11"/>
      <c r="II615" s="11"/>
      <c r="IJ615" s="11"/>
      <c r="IK615" s="11"/>
      <c r="IL615" s="11"/>
      <c r="IM615" s="11"/>
      <c r="IN615" s="11"/>
      <c r="IO615" s="11"/>
      <c r="IP615" s="11"/>
      <c r="IQ615" s="11"/>
      <c r="IR615" s="11"/>
      <c r="IS615" s="11"/>
      <c r="IT615" s="11"/>
      <c r="IU615" s="11"/>
      <c r="IV615" s="11"/>
      <c r="IW615" s="11"/>
      <c r="IX615" s="11"/>
      <c r="IY615" s="11"/>
      <c r="IZ615" s="11"/>
      <c r="JA615" s="11"/>
      <c r="JB615" s="11"/>
      <c r="JC615" s="11"/>
      <c r="JD615" s="11"/>
      <c r="JE615" s="11"/>
      <c r="JF615" s="11"/>
      <c r="JG615" s="11"/>
      <c r="JH615" s="11"/>
      <c r="JI615" s="11"/>
      <c r="JJ615" s="11"/>
      <c r="JK615" s="11"/>
      <c r="JL615" s="11"/>
      <c r="JM615" s="11"/>
      <c r="JN615" s="11"/>
      <c r="JO615" s="11"/>
      <c r="JP615" s="11"/>
      <c r="JQ615" s="11"/>
      <c r="JR615" s="11"/>
      <c r="JS615" s="11"/>
      <c r="JT615" s="11"/>
      <c r="JU615" s="11"/>
      <c r="JV615" s="11"/>
      <c r="JW615" s="11"/>
      <c r="JX615" s="11"/>
      <c r="JY615" s="11"/>
      <c r="JZ615" s="11"/>
      <c r="KA615" s="11"/>
      <c r="KB615" s="11"/>
      <c r="KC615" s="11"/>
      <c r="KD615" s="11"/>
      <c r="KE615" s="11"/>
      <c r="KF615" s="11"/>
      <c r="KG615" s="11"/>
      <c r="KH615" s="11"/>
      <c r="KI615" s="11"/>
      <c r="KJ615" s="11"/>
      <c r="KK615" s="11"/>
      <c r="KL615" s="11"/>
      <c r="KM615" s="11"/>
      <c r="KN615" s="11"/>
      <c r="KO615" s="11"/>
      <c r="KP615" s="11"/>
      <c r="KQ615" s="11"/>
      <c r="KR615" s="11"/>
      <c r="KS615" s="11"/>
      <c r="KT615" s="11"/>
      <c r="KU615" s="11"/>
    </row>
    <row r="616" spans="1:307" ht="44.25" customHeight="1" x14ac:dyDescent="0.2">
      <c r="A616" s="160"/>
      <c r="B616" s="161"/>
      <c r="C616" s="162"/>
      <c r="D616" s="163"/>
      <c r="E616" s="201"/>
      <c r="F616" s="202"/>
      <c r="G616" s="164" t="str">
        <f t="shared" si="49"/>
        <v/>
      </c>
      <c r="H616" s="203"/>
      <c r="I616" s="204"/>
      <c r="J616" s="208"/>
      <c r="K616" s="206"/>
      <c r="L616" s="207"/>
      <c r="M616" s="165" t="str">
        <f t="shared" si="46"/>
        <v/>
      </c>
      <c r="N616" s="165" t="str">
        <f t="shared" si="47"/>
        <v/>
      </c>
      <c r="O616" s="210"/>
      <c r="P616" s="243"/>
      <c r="Q616" s="211"/>
      <c r="R616" s="212"/>
      <c r="S616" s="212"/>
      <c r="T616" s="212"/>
      <c r="U616" s="166"/>
      <c r="V616" s="17"/>
      <c r="W616" s="17" t="str">
        <f t="shared" si="48"/>
        <v/>
      </c>
      <c r="X616" s="8"/>
      <c r="Y616" s="8"/>
      <c r="Z616" s="8"/>
      <c r="AA616" s="8"/>
      <c r="AB616" s="11"/>
      <c r="AC616" s="11"/>
      <c r="AD616" s="167" t="str">
        <f t="shared" si="50"/>
        <v/>
      </c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  <c r="IA616" s="11"/>
      <c r="IB616" s="11"/>
      <c r="IC616" s="11"/>
      <c r="ID616" s="11"/>
      <c r="IE616" s="11"/>
      <c r="IF616" s="11"/>
      <c r="IG616" s="11"/>
      <c r="IH616" s="11"/>
      <c r="II616" s="11"/>
      <c r="IJ616" s="11"/>
      <c r="IK616" s="11"/>
      <c r="IL616" s="11"/>
      <c r="IM616" s="11"/>
      <c r="IN616" s="11"/>
      <c r="IO616" s="11"/>
      <c r="IP616" s="11"/>
      <c r="IQ616" s="11"/>
      <c r="IR616" s="11"/>
      <c r="IS616" s="11"/>
      <c r="IT616" s="11"/>
      <c r="IU616" s="11"/>
      <c r="IV616" s="11"/>
      <c r="IW616" s="11"/>
      <c r="IX616" s="11"/>
      <c r="IY616" s="11"/>
      <c r="IZ616" s="11"/>
      <c r="JA616" s="11"/>
      <c r="JB616" s="11"/>
      <c r="JC616" s="11"/>
      <c r="JD616" s="11"/>
      <c r="JE616" s="11"/>
      <c r="JF616" s="11"/>
      <c r="JG616" s="11"/>
      <c r="JH616" s="11"/>
      <c r="JI616" s="11"/>
      <c r="JJ616" s="11"/>
      <c r="JK616" s="11"/>
      <c r="JL616" s="11"/>
      <c r="JM616" s="11"/>
      <c r="JN616" s="11"/>
      <c r="JO616" s="11"/>
      <c r="JP616" s="11"/>
      <c r="JQ616" s="11"/>
      <c r="JR616" s="11"/>
      <c r="JS616" s="11"/>
      <c r="JT616" s="11"/>
      <c r="JU616" s="11"/>
      <c r="JV616" s="11"/>
      <c r="JW616" s="11"/>
      <c r="JX616" s="11"/>
      <c r="JY616" s="11"/>
      <c r="JZ616" s="11"/>
      <c r="KA616" s="11"/>
      <c r="KB616" s="11"/>
      <c r="KC616" s="11"/>
      <c r="KD616" s="11"/>
      <c r="KE616" s="11"/>
      <c r="KF616" s="11"/>
      <c r="KG616" s="11"/>
      <c r="KH616" s="11"/>
      <c r="KI616" s="11"/>
      <c r="KJ616" s="11"/>
      <c r="KK616" s="11"/>
      <c r="KL616" s="11"/>
      <c r="KM616" s="11"/>
      <c r="KN616" s="11"/>
      <c r="KO616" s="11"/>
      <c r="KP616" s="11"/>
      <c r="KQ616" s="11"/>
      <c r="KR616" s="11"/>
      <c r="KS616" s="11"/>
      <c r="KT616" s="11"/>
      <c r="KU616" s="11"/>
    </row>
    <row r="617" spans="1:307" ht="44.25" customHeight="1" x14ac:dyDescent="0.2">
      <c r="A617" s="160"/>
      <c r="B617" s="161"/>
      <c r="C617" s="162"/>
      <c r="D617" s="163"/>
      <c r="E617" s="201"/>
      <c r="F617" s="202"/>
      <c r="G617" s="164" t="str">
        <f t="shared" si="49"/>
        <v/>
      </c>
      <c r="H617" s="203"/>
      <c r="I617" s="204"/>
      <c r="J617" s="208"/>
      <c r="K617" s="206"/>
      <c r="L617" s="207"/>
      <c r="M617" s="165" t="str">
        <f t="shared" si="46"/>
        <v/>
      </c>
      <c r="N617" s="165" t="str">
        <f t="shared" si="47"/>
        <v/>
      </c>
      <c r="O617" s="210"/>
      <c r="P617" s="243"/>
      <c r="Q617" s="211"/>
      <c r="R617" s="212"/>
      <c r="S617" s="212"/>
      <c r="T617" s="212"/>
      <c r="U617" s="166"/>
      <c r="V617" s="17"/>
      <c r="W617" s="17" t="str">
        <f t="shared" si="48"/>
        <v/>
      </c>
      <c r="X617" s="8"/>
      <c r="Y617" s="8"/>
      <c r="Z617" s="8"/>
      <c r="AA617" s="8"/>
      <c r="AB617" s="11"/>
      <c r="AC617" s="11"/>
      <c r="AD617" s="167" t="str">
        <f t="shared" si="50"/>
        <v/>
      </c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  <c r="IA617" s="11"/>
      <c r="IB617" s="11"/>
      <c r="IC617" s="11"/>
      <c r="ID617" s="11"/>
      <c r="IE617" s="11"/>
      <c r="IF617" s="11"/>
      <c r="IG617" s="11"/>
      <c r="IH617" s="11"/>
      <c r="II617" s="11"/>
      <c r="IJ617" s="11"/>
      <c r="IK617" s="11"/>
      <c r="IL617" s="11"/>
      <c r="IM617" s="11"/>
      <c r="IN617" s="11"/>
      <c r="IO617" s="11"/>
      <c r="IP617" s="11"/>
      <c r="IQ617" s="11"/>
      <c r="IR617" s="11"/>
      <c r="IS617" s="11"/>
      <c r="IT617" s="11"/>
      <c r="IU617" s="11"/>
      <c r="IV617" s="11"/>
      <c r="IW617" s="11"/>
      <c r="IX617" s="11"/>
      <c r="IY617" s="11"/>
      <c r="IZ617" s="11"/>
      <c r="JA617" s="11"/>
      <c r="JB617" s="11"/>
      <c r="JC617" s="11"/>
      <c r="JD617" s="11"/>
      <c r="JE617" s="11"/>
      <c r="JF617" s="11"/>
      <c r="JG617" s="11"/>
      <c r="JH617" s="11"/>
      <c r="JI617" s="11"/>
      <c r="JJ617" s="11"/>
      <c r="JK617" s="11"/>
      <c r="JL617" s="11"/>
      <c r="JM617" s="11"/>
      <c r="JN617" s="11"/>
      <c r="JO617" s="11"/>
      <c r="JP617" s="11"/>
      <c r="JQ617" s="11"/>
      <c r="JR617" s="11"/>
      <c r="JS617" s="11"/>
      <c r="JT617" s="11"/>
      <c r="JU617" s="11"/>
      <c r="JV617" s="11"/>
      <c r="JW617" s="11"/>
      <c r="JX617" s="11"/>
      <c r="JY617" s="11"/>
      <c r="JZ617" s="11"/>
      <c r="KA617" s="11"/>
      <c r="KB617" s="11"/>
      <c r="KC617" s="11"/>
      <c r="KD617" s="11"/>
      <c r="KE617" s="11"/>
      <c r="KF617" s="11"/>
      <c r="KG617" s="11"/>
      <c r="KH617" s="11"/>
      <c r="KI617" s="11"/>
      <c r="KJ617" s="11"/>
      <c r="KK617" s="11"/>
      <c r="KL617" s="11"/>
      <c r="KM617" s="11"/>
      <c r="KN617" s="11"/>
      <c r="KO617" s="11"/>
      <c r="KP617" s="11"/>
      <c r="KQ617" s="11"/>
      <c r="KR617" s="11"/>
      <c r="KS617" s="11"/>
      <c r="KT617" s="11"/>
      <c r="KU617" s="11"/>
    </row>
    <row r="618" spans="1:307" ht="44.25" customHeight="1" x14ac:dyDescent="0.2">
      <c r="A618" s="160"/>
      <c r="B618" s="161"/>
      <c r="C618" s="162"/>
      <c r="D618" s="163"/>
      <c r="E618" s="201"/>
      <c r="F618" s="202"/>
      <c r="G618" s="164" t="str">
        <f t="shared" si="49"/>
        <v/>
      </c>
      <c r="H618" s="203"/>
      <c r="I618" s="204"/>
      <c r="J618" s="208"/>
      <c r="K618" s="206"/>
      <c r="L618" s="207"/>
      <c r="M618" s="165" t="str">
        <f t="shared" si="46"/>
        <v/>
      </c>
      <c r="N618" s="165" t="str">
        <f t="shared" si="47"/>
        <v/>
      </c>
      <c r="O618" s="210"/>
      <c r="P618" s="243"/>
      <c r="Q618" s="211"/>
      <c r="R618" s="212"/>
      <c r="S618" s="212"/>
      <c r="T618" s="212"/>
      <c r="U618" s="166"/>
      <c r="V618" s="17"/>
      <c r="W618" s="17" t="str">
        <f t="shared" si="48"/>
        <v/>
      </c>
      <c r="X618" s="8"/>
      <c r="Y618" s="8"/>
      <c r="Z618" s="8"/>
      <c r="AA618" s="8"/>
      <c r="AB618" s="11"/>
      <c r="AC618" s="11"/>
      <c r="AD618" s="167" t="str">
        <f t="shared" si="50"/>
        <v/>
      </c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  <c r="IA618" s="11"/>
      <c r="IB618" s="11"/>
      <c r="IC618" s="11"/>
      <c r="ID618" s="11"/>
      <c r="IE618" s="11"/>
      <c r="IF618" s="11"/>
      <c r="IG618" s="11"/>
      <c r="IH618" s="11"/>
      <c r="II618" s="11"/>
      <c r="IJ618" s="11"/>
      <c r="IK618" s="11"/>
      <c r="IL618" s="11"/>
      <c r="IM618" s="11"/>
      <c r="IN618" s="11"/>
      <c r="IO618" s="11"/>
      <c r="IP618" s="11"/>
      <c r="IQ618" s="11"/>
      <c r="IR618" s="11"/>
      <c r="IS618" s="11"/>
      <c r="IT618" s="11"/>
      <c r="IU618" s="11"/>
      <c r="IV618" s="11"/>
      <c r="IW618" s="11"/>
      <c r="IX618" s="11"/>
      <c r="IY618" s="11"/>
      <c r="IZ618" s="11"/>
      <c r="JA618" s="11"/>
      <c r="JB618" s="11"/>
      <c r="JC618" s="11"/>
      <c r="JD618" s="11"/>
      <c r="JE618" s="11"/>
      <c r="JF618" s="11"/>
      <c r="JG618" s="11"/>
      <c r="JH618" s="11"/>
      <c r="JI618" s="11"/>
      <c r="JJ618" s="11"/>
      <c r="JK618" s="11"/>
      <c r="JL618" s="11"/>
      <c r="JM618" s="11"/>
      <c r="JN618" s="11"/>
      <c r="JO618" s="11"/>
      <c r="JP618" s="11"/>
      <c r="JQ618" s="11"/>
      <c r="JR618" s="11"/>
      <c r="JS618" s="11"/>
      <c r="JT618" s="11"/>
      <c r="JU618" s="11"/>
      <c r="JV618" s="11"/>
      <c r="JW618" s="11"/>
      <c r="JX618" s="11"/>
      <c r="JY618" s="11"/>
      <c r="JZ618" s="11"/>
      <c r="KA618" s="11"/>
      <c r="KB618" s="11"/>
      <c r="KC618" s="11"/>
      <c r="KD618" s="11"/>
      <c r="KE618" s="11"/>
      <c r="KF618" s="11"/>
      <c r="KG618" s="11"/>
      <c r="KH618" s="11"/>
      <c r="KI618" s="11"/>
      <c r="KJ618" s="11"/>
      <c r="KK618" s="11"/>
      <c r="KL618" s="11"/>
      <c r="KM618" s="11"/>
      <c r="KN618" s="11"/>
      <c r="KO618" s="11"/>
      <c r="KP618" s="11"/>
      <c r="KQ618" s="11"/>
      <c r="KR618" s="11"/>
      <c r="KS618" s="11"/>
      <c r="KT618" s="11"/>
      <c r="KU618" s="11"/>
    </row>
    <row r="619" spans="1:307" ht="44.25" customHeight="1" x14ac:dyDescent="0.2">
      <c r="A619" s="160"/>
      <c r="B619" s="161"/>
      <c r="C619" s="162"/>
      <c r="D619" s="163"/>
      <c r="E619" s="201"/>
      <c r="F619" s="202"/>
      <c r="G619" s="164" t="str">
        <f t="shared" si="49"/>
        <v/>
      </c>
      <c r="H619" s="203"/>
      <c r="I619" s="204"/>
      <c r="J619" s="208"/>
      <c r="K619" s="206"/>
      <c r="L619" s="207"/>
      <c r="M619" s="165" t="str">
        <f t="shared" si="46"/>
        <v/>
      </c>
      <c r="N619" s="165" t="str">
        <f t="shared" si="47"/>
        <v/>
      </c>
      <c r="O619" s="210"/>
      <c r="P619" s="243"/>
      <c r="Q619" s="211"/>
      <c r="R619" s="212"/>
      <c r="S619" s="212"/>
      <c r="T619" s="212"/>
      <c r="U619" s="166"/>
      <c r="V619" s="17"/>
      <c r="W619" s="17" t="str">
        <f t="shared" si="48"/>
        <v/>
      </c>
      <c r="X619" s="8"/>
      <c r="Y619" s="8"/>
      <c r="Z619" s="8"/>
      <c r="AA619" s="8"/>
      <c r="AB619" s="11"/>
      <c r="AC619" s="11"/>
      <c r="AD619" s="167" t="str">
        <f t="shared" si="50"/>
        <v/>
      </c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E619" s="11"/>
      <c r="CF619" s="11"/>
      <c r="CG619" s="11"/>
      <c r="CH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  <c r="DL619" s="11"/>
      <c r="DM619" s="11"/>
      <c r="DN619" s="11"/>
      <c r="DO619" s="11"/>
      <c r="DP619" s="11"/>
      <c r="DQ619" s="11"/>
      <c r="DR619" s="11"/>
      <c r="DS619" s="11"/>
      <c r="DT619" s="11"/>
      <c r="DU619" s="11"/>
      <c r="DV619" s="11"/>
      <c r="DW619" s="11"/>
      <c r="DX619" s="11"/>
      <c r="DY619" s="11"/>
      <c r="DZ619" s="11"/>
      <c r="EA619" s="11"/>
      <c r="EB619" s="11"/>
      <c r="EC619" s="11"/>
      <c r="ED619" s="11"/>
      <c r="EE619" s="11"/>
      <c r="EF619" s="11"/>
      <c r="EG619" s="11"/>
      <c r="EH619" s="11"/>
      <c r="EI619" s="11"/>
      <c r="EJ619" s="11"/>
      <c r="EK619" s="11"/>
      <c r="EL619" s="11"/>
      <c r="EM619" s="11"/>
      <c r="EN619" s="11"/>
      <c r="EO619" s="11"/>
      <c r="EP619" s="11"/>
      <c r="EQ619" s="11"/>
      <c r="ER619" s="11"/>
      <c r="ES619" s="11"/>
      <c r="ET619" s="11"/>
      <c r="EU619" s="11"/>
      <c r="EV619" s="11"/>
      <c r="EW619" s="11"/>
      <c r="EX619" s="11"/>
      <c r="EY619" s="11"/>
      <c r="EZ619" s="11"/>
      <c r="FA619" s="11"/>
      <c r="FB619" s="11"/>
      <c r="FC619" s="11"/>
      <c r="FD619" s="11"/>
      <c r="FE619" s="11"/>
      <c r="FF619" s="11"/>
      <c r="FG619" s="11"/>
      <c r="FH619" s="11"/>
      <c r="FI619" s="11"/>
      <c r="FJ619" s="11"/>
      <c r="FK619" s="11"/>
      <c r="FL619" s="11"/>
      <c r="FM619" s="11"/>
      <c r="FN619" s="11"/>
      <c r="FO619" s="11"/>
      <c r="FP619" s="11"/>
      <c r="FQ619" s="11"/>
      <c r="FR619" s="11"/>
      <c r="FS619" s="11"/>
      <c r="FT619" s="11"/>
      <c r="FU619" s="11"/>
      <c r="FV619" s="11"/>
      <c r="FW619" s="11"/>
      <c r="FX619" s="11"/>
      <c r="FY619" s="11"/>
      <c r="FZ619" s="11"/>
      <c r="GA619" s="11"/>
      <c r="GB619" s="11"/>
      <c r="GC619" s="11"/>
      <c r="GD619" s="11"/>
      <c r="GE619" s="11"/>
      <c r="GF619" s="11"/>
      <c r="GG619" s="11"/>
      <c r="GH619" s="11"/>
      <c r="GI619" s="11"/>
      <c r="GJ619" s="11"/>
      <c r="GK619" s="11"/>
      <c r="GL619" s="11"/>
      <c r="GM619" s="11"/>
      <c r="GN619" s="11"/>
      <c r="GO619" s="11"/>
      <c r="GP619" s="11"/>
      <c r="GQ619" s="11"/>
      <c r="GR619" s="11"/>
      <c r="GS619" s="11"/>
      <c r="GT619" s="11"/>
      <c r="GU619" s="11"/>
      <c r="GV619" s="11"/>
      <c r="GW619" s="11"/>
      <c r="GX619" s="11"/>
      <c r="GY619" s="11"/>
      <c r="GZ619" s="11"/>
      <c r="HA619" s="11"/>
      <c r="HB619" s="11"/>
      <c r="HC619" s="11"/>
      <c r="HD619" s="11"/>
      <c r="HE619" s="11"/>
      <c r="HF619" s="11"/>
      <c r="HG619" s="11"/>
      <c r="HH619" s="11"/>
      <c r="HI619" s="11"/>
      <c r="HJ619" s="11"/>
      <c r="HK619" s="11"/>
      <c r="HL619" s="11"/>
      <c r="HM619" s="11"/>
      <c r="HN619" s="11"/>
      <c r="HO619" s="11"/>
      <c r="HP619" s="11"/>
      <c r="HQ619" s="11"/>
      <c r="HR619" s="11"/>
      <c r="HS619" s="11"/>
      <c r="HT619" s="11"/>
      <c r="HU619" s="11"/>
      <c r="HV619" s="11"/>
      <c r="HW619" s="11"/>
      <c r="HX619" s="11"/>
      <c r="HY619" s="11"/>
      <c r="HZ619" s="11"/>
      <c r="IA619" s="11"/>
      <c r="IB619" s="11"/>
      <c r="IC619" s="11"/>
      <c r="ID619" s="11"/>
      <c r="IE619" s="11"/>
      <c r="IF619" s="11"/>
      <c r="IG619" s="11"/>
      <c r="IH619" s="11"/>
      <c r="II619" s="11"/>
      <c r="IJ619" s="11"/>
      <c r="IK619" s="11"/>
      <c r="IL619" s="11"/>
      <c r="IM619" s="11"/>
      <c r="IN619" s="11"/>
      <c r="IO619" s="11"/>
      <c r="IP619" s="11"/>
      <c r="IQ619" s="11"/>
      <c r="IR619" s="11"/>
      <c r="IS619" s="11"/>
      <c r="IT619" s="11"/>
      <c r="IU619" s="11"/>
      <c r="IV619" s="11"/>
      <c r="IW619" s="11"/>
      <c r="IX619" s="11"/>
      <c r="IY619" s="11"/>
      <c r="IZ619" s="11"/>
      <c r="JA619" s="11"/>
      <c r="JB619" s="11"/>
      <c r="JC619" s="11"/>
      <c r="JD619" s="11"/>
      <c r="JE619" s="11"/>
      <c r="JF619" s="11"/>
      <c r="JG619" s="11"/>
      <c r="JH619" s="11"/>
      <c r="JI619" s="11"/>
      <c r="JJ619" s="11"/>
      <c r="JK619" s="11"/>
      <c r="JL619" s="11"/>
      <c r="JM619" s="11"/>
      <c r="JN619" s="11"/>
      <c r="JO619" s="11"/>
      <c r="JP619" s="11"/>
      <c r="JQ619" s="11"/>
      <c r="JR619" s="11"/>
      <c r="JS619" s="11"/>
      <c r="JT619" s="11"/>
      <c r="JU619" s="11"/>
      <c r="JV619" s="11"/>
      <c r="JW619" s="11"/>
      <c r="JX619" s="11"/>
      <c r="JY619" s="11"/>
      <c r="JZ619" s="11"/>
      <c r="KA619" s="11"/>
      <c r="KB619" s="11"/>
      <c r="KC619" s="11"/>
      <c r="KD619" s="11"/>
      <c r="KE619" s="11"/>
      <c r="KF619" s="11"/>
      <c r="KG619" s="11"/>
      <c r="KH619" s="11"/>
      <c r="KI619" s="11"/>
      <c r="KJ619" s="11"/>
      <c r="KK619" s="11"/>
      <c r="KL619" s="11"/>
      <c r="KM619" s="11"/>
      <c r="KN619" s="11"/>
      <c r="KO619" s="11"/>
      <c r="KP619" s="11"/>
      <c r="KQ619" s="11"/>
      <c r="KR619" s="11"/>
      <c r="KS619" s="11"/>
      <c r="KT619" s="11"/>
      <c r="KU619" s="11"/>
    </row>
    <row r="620" spans="1:307" ht="44.25" customHeight="1" x14ac:dyDescent="0.2">
      <c r="A620" s="160"/>
      <c r="B620" s="161"/>
      <c r="C620" s="162"/>
      <c r="D620" s="163"/>
      <c r="E620" s="201"/>
      <c r="F620" s="202"/>
      <c r="G620" s="164" t="str">
        <f t="shared" si="49"/>
        <v/>
      </c>
      <c r="H620" s="203"/>
      <c r="I620" s="204"/>
      <c r="J620" s="208"/>
      <c r="K620" s="206"/>
      <c r="L620" s="207"/>
      <c r="M620" s="165" t="str">
        <f t="shared" si="46"/>
        <v/>
      </c>
      <c r="N620" s="165" t="str">
        <f t="shared" si="47"/>
        <v/>
      </c>
      <c r="O620" s="210"/>
      <c r="P620" s="243"/>
      <c r="Q620" s="211"/>
      <c r="R620" s="212"/>
      <c r="S620" s="212"/>
      <c r="T620" s="212"/>
      <c r="U620" s="166"/>
      <c r="V620" s="17"/>
      <c r="W620" s="17" t="str">
        <f t="shared" si="48"/>
        <v/>
      </c>
      <c r="X620" s="8"/>
      <c r="Y620" s="8"/>
      <c r="Z620" s="8"/>
      <c r="AA620" s="8"/>
      <c r="AB620" s="11"/>
      <c r="AC620" s="11"/>
      <c r="AD620" s="167" t="str">
        <f t="shared" si="50"/>
        <v/>
      </c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  <c r="IA620" s="11"/>
      <c r="IB620" s="11"/>
      <c r="IC620" s="11"/>
      <c r="ID620" s="11"/>
      <c r="IE620" s="11"/>
      <c r="IF620" s="11"/>
      <c r="IG620" s="11"/>
      <c r="IH620" s="11"/>
      <c r="II620" s="11"/>
      <c r="IJ620" s="11"/>
      <c r="IK620" s="11"/>
      <c r="IL620" s="11"/>
      <c r="IM620" s="11"/>
      <c r="IN620" s="11"/>
      <c r="IO620" s="11"/>
      <c r="IP620" s="11"/>
      <c r="IQ620" s="11"/>
      <c r="IR620" s="11"/>
      <c r="IS620" s="11"/>
      <c r="IT620" s="11"/>
      <c r="IU620" s="11"/>
      <c r="IV620" s="11"/>
      <c r="IW620" s="11"/>
      <c r="IX620" s="11"/>
      <c r="IY620" s="11"/>
      <c r="IZ620" s="11"/>
      <c r="JA620" s="11"/>
      <c r="JB620" s="11"/>
      <c r="JC620" s="11"/>
      <c r="JD620" s="11"/>
      <c r="JE620" s="11"/>
      <c r="JF620" s="11"/>
      <c r="JG620" s="11"/>
      <c r="JH620" s="11"/>
      <c r="JI620" s="11"/>
      <c r="JJ620" s="11"/>
      <c r="JK620" s="11"/>
      <c r="JL620" s="11"/>
      <c r="JM620" s="11"/>
      <c r="JN620" s="11"/>
      <c r="JO620" s="11"/>
      <c r="JP620" s="11"/>
      <c r="JQ620" s="11"/>
      <c r="JR620" s="11"/>
      <c r="JS620" s="11"/>
      <c r="JT620" s="11"/>
      <c r="JU620" s="11"/>
      <c r="JV620" s="11"/>
      <c r="JW620" s="11"/>
      <c r="JX620" s="11"/>
      <c r="JY620" s="11"/>
      <c r="JZ620" s="11"/>
      <c r="KA620" s="11"/>
      <c r="KB620" s="11"/>
      <c r="KC620" s="11"/>
      <c r="KD620" s="11"/>
      <c r="KE620" s="11"/>
      <c r="KF620" s="11"/>
      <c r="KG620" s="11"/>
      <c r="KH620" s="11"/>
      <c r="KI620" s="11"/>
      <c r="KJ620" s="11"/>
      <c r="KK620" s="11"/>
      <c r="KL620" s="11"/>
      <c r="KM620" s="11"/>
      <c r="KN620" s="11"/>
      <c r="KO620" s="11"/>
      <c r="KP620" s="11"/>
      <c r="KQ620" s="11"/>
      <c r="KR620" s="11"/>
      <c r="KS620" s="11"/>
      <c r="KT620" s="11"/>
      <c r="KU620" s="11"/>
    </row>
    <row r="621" spans="1:307" ht="44.25" customHeight="1" x14ac:dyDescent="0.2">
      <c r="A621" s="160"/>
      <c r="B621" s="161"/>
      <c r="C621" s="162"/>
      <c r="D621" s="163"/>
      <c r="E621" s="201"/>
      <c r="F621" s="202"/>
      <c r="G621" s="164" t="str">
        <f t="shared" si="49"/>
        <v/>
      </c>
      <c r="H621" s="203"/>
      <c r="I621" s="204"/>
      <c r="J621" s="208"/>
      <c r="K621" s="206"/>
      <c r="L621" s="207"/>
      <c r="M621" s="165" t="str">
        <f t="shared" si="46"/>
        <v/>
      </c>
      <c r="N621" s="165" t="str">
        <f t="shared" si="47"/>
        <v/>
      </c>
      <c r="O621" s="210"/>
      <c r="P621" s="243"/>
      <c r="Q621" s="211"/>
      <c r="R621" s="212"/>
      <c r="S621" s="212"/>
      <c r="T621" s="212"/>
      <c r="U621" s="166"/>
      <c r="V621" s="17"/>
      <c r="W621" s="17" t="str">
        <f t="shared" si="48"/>
        <v/>
      </c>
      <c r="X621" s="8"/>
      <c r="Y621" s="8"/>
      <c r="Z621" s="8"/>
      <c r="AA621" s="8"/>
      <c r="AB621" s="11"/>
      <c r="AC621" s="11"/>
      <c r="AD621" s="167" t="str">
        <f t="shared" si="50"/>
        <v/>
      </c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  <c r="IA621" s="11"/>
      <c r="IB621" s="11"/>
      <c r="IC621" s="11"/>
      <c r="ID621" s="11"/>
      <c r="IE621" s="11"/>
      <c r="IF621" s="11"/>
      <c r="IG621" s="11"/>
      <c r="IH621" s="11"/>
      <c r="II621" s="11"/>
      <c r="IJ621" s="11"/>
      <c r="IK621" s="11"/>
      <c r="IL621" s="11"/>
      <c r="IM621" s="11"/>
      <c r="IN621" s="11"/>
      <c r="IO621" s="11"/>
      <c r="IP621" s="11"/>
      <c r="IQ621" s="11"/>
      <c r="IR621" s="11"/>
      <c r="IS621" s="11"/>
      <c r="IT621" s="11"/>
      <c r="IU621" s="11"/>
      <c r="IV621" s="11"/>
      <c r="IW621" s="11"/>
      <c r="IX621" s="11"/>
      <c r="IY621" s="11"/>
      <c r="IZ621" s="11"/>
      <c r="JA621" s="11"/>
      <c r="JB621" s="11"/>
      <c r="JC621" s="11"/>
      <c r="JD621" s="11"/>
      <c r="JE621" s="11"/>
      <c r="JF621" s="11"/>
      <c r="JG621" s="11"/>
      <c r="JH621" s="11"/>
      <c r="JI621" s="11"/>
      <c r="JJ621" s="11"/>
      <c r="JK621" s="11"/>
      <c r="JL621" s="11"/>
      <c r="JM621" s="11"/>
      <c r="JN621" s="11"/>
      <c r="JO621" s="11"/>
      <c r="JP621" s="11"/>
      <c r="JQ621" s="11"/>
      <c r="JR621" s="11"/>
      <c r="JS621" s="11"/>
      <c r="JT621" s="11"/>
      <c r="JU621" s="11"/>
      <c r="JV621" s="11"/>
      <c r="JW621" s="11"/>
      <c r="JX621" s="11"/>
      <c r="JY621" s="11"/>
      <c r="JZ621" s="11"/>
      <c r="KA621" s="11"/>
      <c r="KB621" s="11"/>
      <c r="KC621" s="11"/>
      <c r="KD621" s="11"/>
      <c r="KE621" s="11"/>
      <c r="KF621" s="11"/>
      <c r="KG621" s="11"/>
      <c r="KH621" s="11"/>
      <c r="KI621" s="11"/>
      <c r="KJ621" s="11"/>
      <c r="KK621" s="11"/>
      <c r="KL621" s="11"/>
      <c r="KM621" s="11"/>
      <c r="KN621" s="11"/>
      <c r="KO621" s="11"/>
      <c r="KP621" s="11"/>
      <c r="KQ621" s="11"/>
      <c r="KR621" s="11"/>
      <c r="KS621" s="11"/>
      <c r="KT621" s="11"/>
      <c r="KU621" s="11"/>
    </row>
    <row r="622" spans="1:307" ht="44.25" customHeight="1" x14ac:dyDescent="0.2">
      <c r="A622" s="160"/>
      <c r="B622" s="161"/>
      <c r="C622" s="162"/>
      <c r="D622" s="163"/>
      <c r="E622" s="201"/>
      <c r="F622" s="202"/>
      <c r="G622" s="164" t="str">
        <f t="shared" si="49"/>
        <v/>
      </c>
      <c r="H622" s="203"/>
      <c r="I622" s="204"/>
      <c r="J622" s="208"/>
      <c r="K622" s="206"/>
      <c r="L622" s="207"/>
      <c r="M622" s="165" t="str">
        <f t="shared" si="46"/>
        <v/>
      </c>
      <c r="N622" s="165" t="str">
        <f t="shared" si="47"/>
        <v/>
      </c>
      <c r="O622" s="210"/>
      <c r="P622" s="243"/>
      <c r="Q622" s="211"/>
      <c r="R622" s="212"/>
      <c r="S622" s="212"/>
      <c r="T622" s="212"/>
      <c r="U622" s="166"/>
      <c r="V622" s="17"/>
      <c r="W622" s="17" t="str">
        <f t="shared" si="48"/>
        <v/>
      </c>
      <c r="X622" s="8"/>
      <c r="Y622" s="8"/>
      <c r="Z622" s="8"/>
      <c r="AA622" s="8"/>
      <c r="AB622" s="11"/>
      <c r="AC622" s="11"/>
      <c r="AD622" s="167" t="str">
        <f t="shared" si="50"/>
        <v/>
      </c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  <c r="IA622" s="11"/>
      <c r="IB622" s="11"/>
      <c r="IC622" s="11"/>
      <c r="ID622" s="11"/>
      <c r="IE622" s="11"/>
      <c r="IF622" s="11"/>
      <c r="IG622" s="11"/>
      <c r="IH622" s="11"/>
      <c r="II622" s="11"/>
      <c r="IJ622" s="11"/>
      <c r="IK622" s="11"/>
      <c r="IL622" s="11"/>
      <c r="IM622" s="11"/>
      <c r="IN622" s="11"/>
      <c r="IO622" s="11"/>
      <c r="IP622" s="11"/>
      <c r="IQ622" s="11"/>
      <c r="IR622" s="11"/>
      <c r="IS622" s="11"/>
      <c r="IT622" s="11"/>
      <c r="IU622" s="11"/>
      <c r="IV622" s="11"/>
      <c r="IW622" s="11"/>
      <c r="IX622" s="11"/>
      <c r="IY622" s="11"/>
      <c r="IZ622" s="11"/>
      <c r="JA622" s="11"/>
      <c r="JB622" s="11"/>
      <c r="JC622" s="11"/>
      <c r="JD622" s="11"/>
      <c r="JE622" s="11"/>
      <c r="JF622" s="11"/>
      <c r="JG622" s="11"/>
      <c r="JH622" s="11"/>
      <c r="JI622" s="11"/>
      <c r="JJ622" s="11"/>
      <c r="JK622" s="11"/>
      <c r="JL622" s="11"/>
      <c r="JM622" s="11"/>
      <c r="JN622" s="11"/>
      <c r="JO622" s="11"/>
      <c r="JP622" s="11"/>
      <c r="JQ622" s="11"/>
      <c r="JR622" s="11"/>
      <c r="JS622" s="11"/>
      <c r="JT622" s="11"/>
      <c r="JU622" s="11"/>
      <c r="JV622" s="11"/>
      <c r="JW622" s="11"/>
      <c r="JX622" s="11"/>
      <c r="JY622" s="11"/>
      <c r="JZ622" s="11"/>
      <c r="KA622" s="11"/>
      <c r="KB622" s="11"/>
      <c r="KC622" s="11"/>
      <c r="KD622" s="11"/>
      <c r="KE622" s="11"/>
      <c r="KF622" s="11"/>
      <c r="KG622" s="11"/>
      <c r="KH622" s="11"/>
      <c r="KI622" s="11"/>
      <c r="KJ622" s="11"/>
      <c r="KK622" s="11"/>
      <c r="KL622" s="11"/>
      <c r="KM622" s="11"/>
      <c r="KN622" s="11"/>
      <c r="KO622" s="11"/>
      <c r="KP622" s="11"/>
      <c r="KQ622" s="11"/>
      <c r="KR622" s="11"/>
      <c r="KS622" s="11"/>
      <c r="KT622" s="11"/>
      <c r="KU622" s="11"/>
    </row>
    <row r="623" spans="1:307" ht="44.25" customHeight="1" x14ac:dyDescent="0.2">
      <c r="A623" s="160"/>
      <c r="B623" s="161"/>
      <c r="C623" s="162"/>
      <c r="D623" s="163"/>
      <c r="E623" s="201"/>
      <c r="F623" s="202"/>
      <c r="G623" s="164" t="str">
        <f t="shared" si="49"/>
        <v/>
      </c>
      <c r="H623" s="203"/>
      <c r="I623" s="204"/>
      <c r="J623" s="208"/>
      <c r="K623" s="206"/>
      <c r="L623" s="207"/>
      <c r="M623" s="165" t="str">
        <f t="shared" si="46"/>
        <v/>
      </c>
      <c r="N623" s="165" t="str">
        <f t="shared" si="47"/>
        <v/>
      </c>
      <c r="O623" s="210"/>
      <c r="P623" s="243"/>
      <c r="Q623" s="211"/>
      <c r="R623" s="212"/>
      <c r="S623" s="212"/>
      <c r="T623" s="212"/>
      <c r="U623" s="166"/>
      <c r="V623" s="17"/>
      <c r="W623" s="17" t="str">
        <f t="shared" si="48"/>
        <v/>
      </c>
      <c r="X623" s="8"/>
      <c r="Y623" s="8"/>
      <c r="Z623" s="8"/>
      <c r="AA623" s="8"/>
      <c r="AB623" s="11"/>
      <c r="AC623" s="11"/>
      <c r="AD623" s="167" t="str">
        <f t="shared" si="50"/>
        <v/>
      </c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  <c r="IA623" s="11"/>
      <c r="IB623" s="11"/>
      <c r="IC623" s="11"/>
      <c r="ID623" s="11"/>
      <c r="IE623" s="11"/>
      <c r="IF623" s="11"/>
      <c r="IG623" s="11"/>
      <c r="IH623" s="11"/>
      <c r="II623" s="11"/>
      <c r="IJ623" s="11"/>
      <c r="IK623" s="11"/>
      <c r="IL623" s="11"/>
      <c r="IM623" s="11"/>
      <c r="IN623" s="11"/>
      <c r="IO623" s="11"/>
      <c r="IP623" s="11"/>
      <c r="IQ623" s="11"/>
      <c r="IR623" s="11"/>
      <c r="IS623" s="11"/>
      <c r="IT623" s="11"/>
      <c r="IU623" s="11"/>
      <c r="IV623" s="11"/>
      <c r="IW623" s="11"/>
      <c r="IX623" s="11"/>
      <c r="IY623" s="11"/>
      <c r="IZ623" s="11"/>
      <c r="JA623" s="11"/>
      <c r="JB623" s="11"/>
      <c r="JC623" s="11"/>
      <c r="JD623" s="11"/>
      <c r="JE623" s="11"/>
      <c r="JF623" s="11"/>
      <c r="JG623" s="11"/>
      <c r="JH623" s="11"/>
      <c r="JI623" s="11"/>
      <c r="JJ623" s="11"/>
      <c r="JK623" s="11"/>
      <c r="JL623" s="11"/>
      <c r="JM623" s="11"/>
      <c r="JN623" s="11"/>
      <c r="JO623" s="11"/>
      <c r="JP623" s="11"/>
      <c r="JQ623" s="11"/>
      <c r="JR623" s="11"/>
      <c r="JS623" s="11"/>
      <c r="JT623" s="11"/>
      <c r="JU623" s="11"/>
      <c r="JV623" s="11"/>
      <c r="JW623" s="11"/>
      <c r="JX623" s="11"/>
      <c r="JY623" s="11"/>
      <c r="JZ623" s="11"/>
      <c r="KA623" s="11"/>
      <c r="KB623" s="11"/>
      <c r="KC623" s="11"/>
      <c r="KD623" s="11"/>
      <c r="KE623" s="11"/>
      <c r="KF623" s="11"/>
      <c r="KG623" s="11"/>
      <c r="KH623" s="11"/>
      <c r="KI623" s="11"/>
      <c r="KJ623" s="11"/>
      <c r="KK623" s="11"/>
      <c r="KL623" s="11"/>
      <c r="KM623" s="11"/>
      <c r="KN623" s="11"/>
      <c r="KO623" s="11"/>
      <c r="KP623" s="11"/>
      <c r="KQ623" s="11"/>
      <c r="KR623" s="11"/>
      <c r="KS623" s="11"/>
      <c r="KT623" s="11"/>
      <c r="KU623" s="11"/>
    </row>
    <row r="624" spans="1:307" ht="44.25" customHeight="1" x14ac:dyDescent="0.2">
      <c r="A624" s="160"/>
      <c r="B624" s="161"/>
      <c r="C624" s="162"/>
      <c r="D624" s="163"/>
      <c r="E624" s="201"/>
      <c r="F624" s="202"/>
      <c r="G624" s="164" t="str">
        <f t="shared" si="49"/>
        <v/>
      </c>
      <c r="H624" s="203"/>
      <c r="I624" s="204"/>
      <c r="J624" s="208"/>
      <c r="K624" s="206"/>
      <c r="L624" s="207"/>
      <c r="M624" s="165" t="str">
        <f t="shared" si="46"/>
        <v/>
      </c>
      <c r="N624" s="165" t="str">
        <f t="shared" si="47"/>
        <v/>
      </c>
      <c r="O624" s="210"/>
      <c r="P624" s="243"/>
      <c r="Q624" s="211"/>
      <c r="R624" s="212"/>
      <c r="S624" s="212"/>
      <c r="T624" s="212"/>
      <c r="U624" s="166"/>
      <c r="V624" s="17"/>
      <c r="W624" s="17" t="str">
        <f t="shared" si="48"/>
        <v/>
      </c>
      <c r="X624" s="8"/>
      <c r="Y624" s="8"/>
      <c r="Z624" s="8"/>
      <c r="AA624" s="8"/>
      <c r="AB624" s="11"/>
      <c r="AC624" s="11"/>
      <c r="AD624" s="167" t="str">
        <f t="shared" si="50"/>
        <v/>
      </c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  <c r="GY624" s="11"/>
      <c r="GZ624" s="11"/>
      <c r="HA624" s="11"/>
      <c r="HB624" s="11"/>
      <c r="HC624" s="11"/>
      <c r="HD624" s="11"/>
      <c r="HE624" s="11"/>
      <c r="HF624" s="11"/>
      <c r="HG624" s="11"/>
      <c r="HH624" s="11"/>
      <c r="HI624" s="11"/>
      <c r="HJ624" s="11"/>
      <c r="HK624" s="11"/>
      <c r="HL624" s="11"/>
      <c r="HM624" s="11"/>
      <c r="HN624" s="11"/>
      <c r="HO624" s="11"/>
      <c r="HP624" s="11"/>
      <c r="HQ624" s="11"/>
      <c r="HR624" s="11"/>
      <c r="HS624" s="11"/>
      <c r="HT624" s="11"/>
      <c r="HU624" s="11"/>
      <c r="HV624" s="11"/>
      <c r="HW624" s="11"/>
      <c r="HX624" s="11"/>
      <c r="HY624" s="11"/>
      <c r="HZ624" s="11"/>
      <c r="IA624" s="11"/>
      <c r="IB624" s="11"/>
      <c r="IC624" s="11"/>
      <c r="ID624" s="11"/>
      <c r="IE624" s="11"/>
      <c r="IF624" s="11"/>
      <c r="IG624" s="11"/>
      <c r="IH624" s="11"/>
      <c r="II624" s="11"/>
      <c r="IJ624" s="11"/>
      <c r="IK624" s="11"/>
      <c r="IL624" s="11"/>
      <c r="IM624" s="11"/>
      <c r="IN624" s="11"/>
      <c r="IO624" s="11"/>
      <c r="IP624" s="11"/>
      <c r="IQ624" s="11"/>
      <c r="IR624" s="11"/>
      <c r="IS624" s="11"/>
      <c r="IT624" s="11"/>
      <c r="IU624" s="11"/>
      <c r="IV624" s="11"/>
      <c r="IW624" s="11"/>
      <c r="IX624" s="11"/>
      <c r="IY624" s="11"/>
      <c r="IZ624" s="11"/>
      <c r="JA624" s="11"/>
      <c r="JB624" s="11"/>
      <c r="JC624" s="11"/>
      <c r="JD624" s="11"/>
      <c r="JE624" s="11"/>
      <c r="JF624" s="11"/>
      <c r="JG624" s="11"/>
      <c r="JH624" s="11"/>
      <c r="JI624" s="11"/>
      <c r="JJ624" s="11"/>
      <c r="JK624" s="11"/>
      <c r="JL624" s="11"/>
      <c r="JM624" s="11"/>
      <c r="JN624" s="11"/>
      <c r="JO624" s="11"/>
      <c r="JP624" s="11"/>
      <c r="JQ624" s="11"/>
      <c r="JR624" s="11"/>
      <c r="JS624" s="11"/>
      <c r="JT624" s="11"/>
      <c r="JU624" s="11"/>
      <c r="JV624" s="11"/>
      <c r="JW624" s="11"/>
      <c r="JX624" s="11"/>
      <c r="JY624" s="11"/>
      <c r="JZ624" s="11"/>
      <c r="KA624" s="11"/>
      <c r="KB624" s="11"/>
      <c r="KC624" s="11"/>
      <c r="KD624" s="11"/>
      <c r="KE624" s="11"/>
      <c r="KF624" s="11"/>
      <c r="KG624" s="11"/>
      <c r="KH624" s="11"/>
      <c r="KI624" s="11"/>
      <c r="KJ624" s="11"/>
      <c r="KK624" s="11"/>
      <c r="KL624" s="11"/>
      <c r="KM624" s="11"/>
      <c r="KN624" s="11"/>
      <c r="KO624" s="11"/>
      <c r="KP624" s="11"/>
      <c r="KQ624" s="11"/>
      <c r="KR624" s="11"/>
      <c r="KS624" s="11"/>
      <c r="KT624" s="11"/>
      <c r="KU624" s="11"/>
    </row>
    <row r="625" spans="1:307" ht="44.25" customHeight="1" x14ac:dyDescent="0.2">
      <c r="A625" s="160"/>
      <c r="B625" s="161"/>
      <c r="C625" s="162"/>
      <c r="D625" s="163"/>
      <c r="E625" s="201"/>
      <c r="F625" s="202"/>
      <c r="G625" s="164" t="str">
        <f t="shared" si="49"/>
        <v/>
      </c>
      <c r="H625" s="203"/>
      <c r="I625" s="204"/>
      <c r="J625" s="208"/>
      <c r="K625" s="206"/>
      <c r="L625" s="207"/>
      <c r="M625" s="165" t="str">
        <f t="shared" si="46"/>
        <v/>
      </c>
      <c r="N625" s="165" t="str">
        <f t="shared" si="47"/>
        <v/>
      </c>
      <c r="O625" s="210"/>
      <c r="P625" s="243"/>
      <c r="Q625" s="211"/>
      <c r="R625" s="212"/>
      <c r="S625" s="212"/>
      <c r="T625" s="212"/>
      <c r="U625" s="166"/>
      <c r="V625" s="17"/>
      <c r="W625" s="17" t="str">
        <f t="shared" si="48"/>
        <v/>
      </c>
      <c r="X625" s="8"/>
      <c r="Y625" s="8"/>
      <c r="Z625" s="8"/>
      <c r="AA625" s="8"/>
      <c r="AB625" s="11"/>
      <c r="AC625" s="11"/>
      <c r="AD625" s="167" t="str">
        <f t="shared" si="50"/>
        <v/>
      </c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E625" s="11"/>
      <c r="CF625" s="11"/>
      <c r="CG625" s="11"/>
      <c r="CH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  <c r="DL625" s="11"/>
      <c r="DM625" s="11"/>
      <c r="DN625" s="11"/>
      <c r="DO625" s="11"/>
      <c r="DP625" s="11"/>
      <c r="DQ625" s="11"/>
      <c r="DR625" s="11"/>
      <c r="DS625" s="11"/>
      <c r="DT625" s="11"/>
      <c r="DU625" s="11"/>
      <c r="DV625" s="11"/>
      <c r="DW625" s="11"/>
      <c r="DX625" s="11"/>
      <c r="DY625" s="11"/>
      <c r="DZ625" s="11"/>
      <c r="EA625" s="11"/>
      <c r="EB625" s="11"/>
      <c r="EC625" s="11"/>
      <c r="ED625" s="11"/>
      <c r="EE625" s="11"/>
      <c r="EF625" s="11"/>
      <c r="EG625" s="11"/>
      <c r="EH625" s="11"/>
      <c r="EI625" s="11"/>
      <c r="EJ625" s="11"/>
      <c r="EK625" s="11"/>
      <c r="EL625" s="11"/>
      <c r="EM625" s="11"/>
      <c r="EN625" s="11"/>
      <c r="EO625" s="11"/>
      <c r="EP625" s="11"/>
      <c r="EQ625" s="11"/>
      <c r="ER625" s="11"/>
      <c r="ES625" s="11"/>
      <c r="ET625" s="11"/>
      <c r="EU625" s="11"/>
      <c r="EV625" s="11"/>
      <c r="EW625" s="11"/>
      <c r="EX625" s="11"/>
      <c r="EY625" s="11"/>
      <c r="EZ625" s="11"/>
      <c r="FA625" s="11"/>
      <c r="FB625" s="11"/>
      <c r="FC625" s="11"/>
      <c r="FD625" s="11"/>
      <c r="FE625" s="11"/>
      <c r="FF625" s="11"/>
      <c r="FG625" s="11"/>
      <c r="FH625" s="11"/>
      <c r="FI625" s="11"/>
      <c r="FJ625" s="11"/>
      <c r="FK625" s="11"/>
      <c r="FL625" s="11"/>
      <c r="FM625" s="11"/>
      <c r="FN625" s="11"/>
      <c r="FO625" s="11"/>
      <c r="FP625" s="11"/>
      <c r="FQ625" s="11"/>
      <c r="FR625" s="11"/>
      <c r="FS625" s="11"/>
      <c r="FT625" s="11"/>
      <c r="FU625" s="11"/>
      <c r="FV625" s="11"/>
      <c r="FW625" s="11"/>
      <c r="FX625" s="11"/>
      <c r="FY625" s="11"/>
      <c r="FZ625" s="11"/>
      <c r="GA625" s="11"/>
      <c r="GB625" s="11"/>
      <c r="GC625" s="11"/>
      <c r="GD625" s="11"/>
      <c r="GE625" s="11"/>
      <c r="GF625" s="11"/>
      <c r="GG625" s="11"/>
      <c r="GH625" s="11"/>
      <c r="GI625" s="11"/>
      <c r="GJ625" s="11"/>
      <c r="GK625" s="11"/>
      <c r="GL625" s="11"/>
      <c r="GM625" s="11"/>
      <c r="GN625" s="11"/>
      <c r="GO625" s="11"/>
      <c r="GP625" s="11"/>
      <c r="GQ625" s="11"/>
      <c r="GR625" s="11"/>
      <c r="GS625" s="11"/>
      <c r="GT625" s="11"/>
      <c r="GU625" s="11"/>
      <c r="GV625" s="11"/>
      <c r="GW625" s="11"/>
      <c r="GX625" s="11"/>
      <c r="GY625" s="11"/>
      <c r="GZ625" s="11"/>
      <c r="HA625" s="11"/>
      <c r="HB625" s="11"/>
      <c r="HC625" s="11"/>
      <c r="HD625" s="11"/>
      <c r="HE625" s="11"/>
      <c r="HF625" s="11"/>
      <c r="HG625" s="11"/>
      <c r="HH625" s="11"/>
      <c r="HI625" s="11"/>
      <c r="HJ625" s="11"/>
      <c r="HK625" s="11"/>
      <c r="HL625" s="11"/>
      <c r="HM625" s="11"/>
      <c r="HN625" s="11"/>
      <c r="HO625" s="11"/>
      <c r="HP625" s="11"/>
      <c r="HQ625" s="11"/>
      <c r="HR625" s="11"/>
      <c r="HS625" s="11"/>
      <c r="HT625" s="11"/>
      <c r="HU625" s="11"/>
      <c r="HV625" s="11"/>
      <c r="HW625" s="11"/>
      <c r="HX625" s="11"/>
      <c r="HY625" s="11"/>
      <c r="HZ625" s="11"/>
      <c r="IA625" s="11"/>
      <c r="IB625" s="11"/>
      <c r="IC625" s="11"/>
      <c r="ID625" s="11"/>
      <c r="IE625" s="11"/>
      <c r="IF625" s="11"/>
      <c r="IG625" s="11"/>
      <c r="IH625" s="11"/>
      <c r="II625" s="11"/>
      <c r="IJ625" s="11"/>
      <c r="IK625" s="11"/>
      <c r="IL625" s="11"/>
      <c r="IM625" s="11"/>
      <c r="IN625" s="11"/>
      <c r="IO625" s="11"/>
      <c r="IP625" s="11"/>
      <c r="IQ625" s="11"/>
      <c r="IR625" s="11"/>
      <c r="IS625" s="11"/>
      <c r="IT625" s="11"/>
      <c r="IU625" s="11"/>
      <c r="IV625" s="11"/>
      <c r="IW625" s="11"/>
      <c r="IX625" s="11"/>
      <c r="IY625" s="11"/>
      <c r="IZ625" s="11"/>
      <c r="JA625" s="11"/>
      <c r="JB625" s="11"/>
      <c r="JC625" s="11"/>
      <c r="JD625" s="11"/>
      <c r="JE625" s="11"/>
      <c r="JF625" s="11"/>
      <c r="JG625" s="11"/>
      <c r="JH625" s="11"/>
      <c r="JI625" s="11"/>
      <c r="JJ625" s="11"/>
      <c r="JK625" s="11"/>
      <c r="JL625" s="11"/>
      <c r="JM625" s="11"/>
      <c r="JN625" s="11"/>
      <c r="JO625" s="11"/>
      <c r="JP625" s="11"/>
      <c r="JQ625" s="11"/>
      <c r="JR625" s="11"/>
      <c r="JS625" s="11"/>
      <c r="JT625" s="11"/>
      <c r="JU625" s="11"/>
      <c r="JV625" s="11"/>
      <c r="JW625" s="11"/>
      <c r="JX625" s="11"/>
      <c r="JY625" s="11"/>
      <c r="JZ625" s="11"/>
      <c r="KA625" s="11"/>
      <c r="KB625" s="11"/>
      <c r="KC625" s="11"/>
      <c r="KD625" s="11"/>
      <c r="KE625" s="11"/>
      <c r="KF625" s="11"/>
      <c r="KG625" s="11"/>
      <c r="KH625" s="11"/>
      <c r="KI625" s="11"/>
      <c r="KJ625" s="11"/>
      <c r="KK625" s="11"/>
      <c r="KL625" s="11"/>
      <c r="KM625" s="11"/>
      <c r="KN625" s="11"/>
      <c r="KO625" s="11"/>
      <c r="KP625" s="11"/>
      <c r="KQ625" s="11"/>
      <c r="KR625" s="11"/>
      <c r="KS625" s="11"/>
      <c r="KT625" s="11"/>
      <c r="KU625" s="11"/>
    </row>
    <row r="626" spans="1:307" ht="44.25" customHeight="1" x14ac:dyDescent="0.2">
      <c r="A626" s="160"/>
      <c r="B626" s="161"/>
      <c r="C626" s="162"/>
      <c r="D626" s="163"/>
      <c r="E626" s="201"/>
      <c r="F626" s="202"/>
      <c r="G626" s="164" t="str">
        <f t="shared" si="49"/>
        <v/>
      </c>
      <c r="H626" s="203"/>
      <c r="I626" s="204"/>
      <c r="J626" s="208"/>
      <c r="K626" s="206"/>
      <c r="L626" s="207"/>
      <c r="M626" s="165" t="str">
        <f t="shared" si="46"/>
        <v/>
      </c>
      <c r="N626" s="165" t="str">
        <f t="shared" si="47"/>
        <v/>
      </c>
      <c r="O626" s="210"/>
      <c r="P626" s="243"/>
      <c r="Q626" s="211"/>
      <c r="R626" s="212"/>
      <c r="S626" s="212"/>
      <c r="T626" s="212"/>
      <c r="U626" s="166"/>
      <c r="V626" s="17"/>
      <c r="W626" s="17" t="str">
        <f t="shared" si="48"/>
        <v/>
      </c>
      <c r="X626" s="8"/>
      <c r="Y626" s="8"/>
      <c r="Z626" s="8"/>
      <c r="AA626" s="8"/>
      <c r="AB626" s="11"/>
      <c r="AC626" s="11"/>
      <c r="AD626" s="167" t="str">
        <f t="shared" si="50"/>
        <v/>
      </c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E626" s="11"/>
      <c r="CF626" s="11"/>
      <c r="CG626" s="11"/>
      <c r="CH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  <c r="DL626" s="11"/>
      <c r="DM626" s="11"/>
      <c r="DN626" s="11"/>
      <c r="DO626" s="11"/>
      <c r="DP626" s="11"/>
      <c r="DQ626" s="11"/>
      <c r="DR626" s="11"/>
      <c r="DS626" s="11"/>
      <c r="DT626" s="11"/>
      <c r="DU626" s="11"/>
      <c r="DV626" s="11"/>
      <c r="DW626" s="11"/>
      <c r="DX626" s="11"/>
      <c r="DY626" s="11"/>
      <c r="DZ626" s="11"/>
      <c r="EA626" s="11"/>
      <c r="EB626" s="11"/>
      <c r="EC626" s="11"/>
      <c r="ED626" s="11"/>
      <c r="EE626" s="11"/>
      <c r="EF626" s="11"/>
      <c r="EG626" s="11"/>
      <c r="EH626" s="11"/>
      <c r="EI626" s="11"/>
      <c r="EJ626" s="11"/>
      <c r="EK626" s="11"/>
      <c r="EL626" s="11"/>
      <c r="EM626" s="11"/>
      <c r="EN626" s="11"/>
      <c r="EO626" s="11"/>
      <c r="EP626" s="11"/>
      <c r="EQ626" s="11"/>
      <c r="ER626" s="11"/>
      <c r="ES626" s="11"/>
      <c r="ET626" s="11"/>
      <c r="EU626" s="11"/>
      <c r="EV626" s="11"/>
      <c r="EW626" s="11"/>
      <c r="EX626" s="11"/>
      <c r="EY626" s="11"/>
      <c r="EZ626" s="11"/>
      <c r="FA626" s="11"/>
      <c r="FB626" s="11"/>
      <c r="FC626" s="11"/>
      <c r="FD626" s="11"/>
      <c r="FE626" s="11"/>
      <c r="FF626" s="11"/>
      <c r="FG626" s="11"/>
      <c r="FH626" s="11"/>
      <c r="FI626" s="11"/>
      <c r="FJ626" s="11"/>
      <c r="FK626" s="11"/>
      <c r="FL626" s="11"/>
      <c r="FM626" s="11"/>
      <c r="FN626" s="11"/>
      <c r="FO626" s="11"/>
      <c r="FP626" s="11"/>
      <c r="FQ626" s="11"/>
      <c r="FR626" s="11"/>
      <c r="FS626" s="11"/>
      <c r="FT626" s="11"/>
      <c r="FU626" s="11"/>
      <c r="FV626" s="11"/>
      <c r="FW626" s="11"/>
      <c r="FX626" s="11"/>
      <c r="FY626" s="11"/>
      <c r="FZ626" s="11"/>
      <c r="GA626" s="11"/>
      <c r="GB626" s="11"/>
      <c r="GC626" s="11"/>
      <c r="GD626" s="11"/>
      <c r="GE626" s="11"/>
      <c r="GF626" s="11"/>
      <c r="GG626" s="11"/>
      <c r="GH626" s="11"/>
      <c r="GI626" s="11"/>
      <c r="GJ626" s="11"/>
      <c r="GK626" s="11"/>
      <c r="GL626" s="11"/>
      <c r="GM626" s="11"/>
      <c r="GN626" s="11"/>
      <c r="GO626" s="11"/>
      <c r="GP626" s="11"/>
      <c r="GQ626" s="11"/>
      <c r="GR626" s="11"/>
      <c r="GS626" s="11"/>
      <c r="GT626" s="11"/>
      <c r="GU626" s="11"/>
      <c r="GV626" s="11"/>
      <c r="GW626" s="11"/>
      <c r="GX626" s="11"/>
      <c r="GY626" s="11"/>
      <c r="GZ626" s="11"/>
      <c r="HA626" s="11"/>
      <c r="HB626" s="11"/>
      <c r="HC626" s="11"/>
      <c r="HD626" s="11"/>
      <c r="HE626" s="11"/>
      <c r="HF626" s="11"/>
      <c r="HG626" s="11"/>
      <c r="HH626" s="11"/>
      <c r="HI626" s="11"/>
      <c r="HJ626" s="11"/>
      <c r="HK626" s="11"/>
      <c r="HL626" s="11"/>
      <c r="HM626" s="11"/>
      <c r="HN626" s="11"/>
      <c r="HO626" s="11"/>
      <c r="HP626" s="11"/>
      <c r="HQ626" s="11"/>
      <c r="HR626" s="11"/>
      <c r="HS626" s="11"/>
      <c r="HT626" s="11"/>
      <c r="HU626" s="11"/>
      <c r="HV626" s="11"/>
      <c r="HW626" s="11"/>
      <c r="HX626" s="11"/>
      <c r="HY626" s="11"/>
      <c r="HZ626" s="11"/>
      <c r="IA626" s="11"/>
      <c r="IB626" s="11"/>
      <c r="IC626" s="11"/>
      <c r="ID626" s="11"/>
      <c r="IE626" s="11"/>
      <c r="IF626" s="11"/>
      <c r="IG626" s="11"/>
      <c r="IH626" s="11"/>
      <c r="II626" s="11"/>
      <c r="IJ626" s="11"/>
      <c r="IK626" s="11"/>
      <c r="IL626" s="11"/>
      <c r="IM626" s="11"/>
      <c r="IN626" s="11"/>
      <c r="IO626" s="11"/>
      <c r="IP626" s="11"/>
      <c r="IQ626" s="11"/>
      <c r="IR626" s="11"/>
      <c r="IS626" s="11"/>
      <c r="IT626" s="11"/>
      <c r="IU626" s="11"/>
      <c r="IV626" s="11"/>
      <c r="IW626" s="11"/>
      <c r="IX626" s="11"/>
      <c r="IY626" s="11"/>
      <c r="IZ626" s="11"/>
      <c r="JA626" s="11"/>
      <c r="JB626" s="11"/>
      <c r="JC626" s="11"/>
      <c r="JD626" s="11"/>
      <c r="JE626" s="11"/>
      <c r="JF626" s="11"/>
      <c r="JG626" s="11"/>
      <c r="JH626" s="11"/>
      <c r="JI626" s="11"/>
      <c r="JJ626" s="11"/>
      <c r="JK626" s="11"/>
      <c r="JL626" s="11"/>
      <c r="JM626" s="11"/>
      <c r="JN626" s="11"/>
      <c r="JO626" s="11"/>
      <c r="JP626" s="11"/>
      <c r="JQ626" s="11"/>
      <c r="JR626" s="11"/>
      <c r="JS626" s="11"/>
      <c r="JT626" s="11"/>
      <c r="JU626" s="11"/>
      <c r="JV626" s="11"/>
      <c r="JW626" s="11"/>
      <c r="JX626" s="11"/>
      <c r="JY626" s="11"/>
      <c r="JZ626" s="11"/>
      <c r="KA626" s="11"/>
      <c r="KB626" s="11"/>
      <c r="KC626" s="11"/>
      <c r="KD626" s="11"/>
      <c r="KE626" s="11"/>
      <c r="KF626" s="11"/>
      <c r="KG626" s="11"/>
      <c r="KH626" s="11"/>
      <c r="KI626" s="11"/>
      <c r="KJ626" s="11"/>
      <c r="KK626" s="11"/>
      <c r="KL626" s="11"/>
      <c r="KM626" s="11"/>
      <c r="KN626" s="11"/>
      <c r="KO626" s="11"/>
      <c r="KP626" s="11"/>
      <c r="KQ626" s="11"/>
      <c r="KR626" s="11"/>
      <c r="KS626" s="11"/>
      <c r="KT626" s="11"/>
      <c r="KU626" s="11"/>
    </row>
    <row r="627" spans="1:307" ht="44.25" customHeight="1" x14ac:dyDescent="0.2">
      <c r="A627" s="160"/>
      <c r="B627" s="161"/>
      <c r="C627" s="162"/>
      <c r="D627" s="163"/>
      <c r="E627" s="201"/>
      <c r="F627" s="202"/>
      <c r="G627" s="164" t="str">
        <f t="shared" si="49"/>
        <v/>
      </c>
      <c r="H627" s="203"/>
      <c r="I627" s="204"/>
      <c r="J627" s="208"/>
      <c r="K627" s="206"/>
      <c r="L627" s="207"/>
      <c r="M627" s="165" t="str">
        <f t="shared" si="46"/>
        <v/>
      </c>
      <c r="N627" s="165" t="str">
        <f t="shared" si="47"/>
        <v/>
      </c>
      <c r="O627" s="210"/>
      <c r="P627" s="243"/>
      <c r="Q627" s="211"/>
      <c r="R627" s="212"/>
      <c r="S627" s="212"/>
      <c r="T627" s="212"/>
      <c r="U627" s="166"/>
      <c r="V627" s="17"/>
      <c r="W627" s="17" t="str">
        <f t="shared" si="48"/>
        <v/>
      </c>
      <c r="X627" s="8"/>
      <c r="Y627" s="8"/>
      <c r="Z627" s="8"/>
      <c r="AA627" s="8"/>
      <c r="AB627" s="11"/>
      <c r="AC627" s="11"/>
      <c r="AD627" s="167" t="str">
        <f t="shared" si="50"/>
        <v/>
      </c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E627" s="11"/>
      <c r="CF627" s="11"/>
      <c r="CG627" s="11"/>
      <c r="CH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  <c r="DL627" s="11"/>
      <c r="DM627" s="11"/>
      <c r="DN627" s="11"/>
      <c r="DO627" s="11"/>
      <c r="DP627" s="11"/>
      <c r="DQ627" s="11"/>
      <c r="DR627" s="11"/>
      <c r="DS627" s="11"/>
      <c r="DT627" s="11"/>
      <c r="DU627" s="11"/>
      <c r="DV627" s="11"/>
      <c r="DW627" s="11"/>
      <c r="DX627" s="11"/>
      <c r="DY627" s="11"/>
      <c r="DZ627" s="11"/>
      <c r="EA627" s="11"/>
      <c r="EB627" s="11"/>
      <c r="EC627" s="11"/>
      <c r="ED627" s="11"/>
      <c r="EE627" s="11"/>
      <c r="EF627" s="11"/>
      <c r="EG627" s="11"/>
      <c r="EH627" s="11"/>
      <c r="EI627" s="11"/>
      <c r="EJ627" s="11"/>
      <c r="EK627" s="11"/>
      <c r="EL627" s="11"/>
      <c r="EM627" s="11"/>
      <c r="EN627" s="11"/>
      <c r="EO627" s="11"/>
      <c r="EP627" s="11"/>
      <c r="EQ627" s="11"/>
      <c r="ER627" s="11"/>
      <c r="ES627" s="11"/>
      <c r="ET627" s="11"/>
      <c r="EU627" s="11"/>
      <c r="EV627" s="11"/>
      <c r="EW627" s="11"/>
      <c r="EX627" s="11"/>
      <c r="EY627" s="11"/>
      <c r="EZ627" s="11"/>
      <c r="FA627" s="11"/>
      <c r="FB627" s="11"/>
      <c r="FC627" s="11"/>
      <c r="FD627" s="11"/>
      <c r="FE627" s="11"/>
      <c r="FF627" s="11"/>
      <c r="FG627" s="11"/>
      <c r="FH627" s="11"/>
      <c r="FI627" s="11"/>
      <c r="FJ627" s="11"/>
      <c r="FK627" s="11"/>
      <c r="FL627" s="11"/>
      <c r="FM627" s="11"/>
      <c r="FN627" s="11"/>
      <c r="FO627" s="11"/>
      <c r="FP627" s="11"/>
      <c r="FQ627" s="11"/>
      <c r="FR627" s="11"/>
      <c r="FS627" s="11"/>
      <c r="FT627" s="11"/>
      <c r="FU627" s="11"/>
      <c r="FV627" s="11"/>
      <c r="FW627" s="11"/>
      <c r="FX627" s="11"/>
      <c r="FY627" s="11"/>
      <c r="FZ627" s="11"/>
      <c r="GA627" s="11"/>
      <c r="GB627" s="11"/>
      <c r="GC627" s="11"/>
      <c r="GD627" s="11"/>
      <c r="GE627" s="11"/>
      <c r="GF627" s="11"/>
      <c r="GG627" s="11"/>
      <c r="GH627" s="11"/>
      <c r="GI627" s="11"/>
      <c r="GJ627" s="11"/>
      <c r="GK627" s="11"/>
      <c r="GL627" s="11"/>
      <c r="GM627" s="11"/>
      <c r="GN627" s="11"/>
      <c r="GO627" s="11"/>
      <c r="GP627" s="11"/>
      <c r="GQ627" s="11"/>
      <c r="GR627" s="11"/>
      <c r="GS627" s="11"/>
      <c r="GT627" s="11"/>
      <c r="GU627" s="11"/>
      <c r="GV627" s="11"/>
      <c r="GW627" s="11"/>
      <c r="GX627" s="11"/>
      <c r="GY627" s="11"/>
      <c r="GZ627" s="11"/>
      <c r="HA627" s="11"/>
      <c r="HB627" s="11"/>
      <c r="HC627" s="11"/>
      <c r="HD627" s="11"/>
      <c r="HE627" s="11"/>
      <c r="HF627" s="11"/>
      <c r="HG627" s="11"/>
      <c r="HH627" s="11"/>
      <c r="HI627" s="11"/>
      <c r="HJ627" s="11"/>
      <c r="HK627" s="11"/>
      <c r="HL627" s="11"/>
      <c r="HM627" s="11"/>
      <c r="HN627" s="11"/>
      <c r="HO627" s="11"/>
      <c r="HP627" s="11"/>
      <c r="HQ627" s="11"/>
      <c r="HR627" s="11"/>
      <c r="HS627" s="11"/>
      <c r="HT627" s="11"/>
      <c r="HU627" s="11"/>
      <c r="HV627" s="11"/>
      <c r="HW627" s="11"/>
      <c r="HX627" s="11"/>
      <c r="HY627" s="11"/>
      <c r="HZ627" s="11"/>
      <c r="IA627" s="11"/>
      <c r="IB627" s="11"/>
      <c r="IC627" s="11"/>
      <c r="ID627" s="11"/>
      <c r="IE627" s="11"/>
      <c r="IF627" s="11"/>
      <c r="IG627" s="11"/>
      <c r="IH627" s="11"/>
      <c r="II627" s="11"/>
      <c r="IJ627" s="11"/>
      <c r="IK627" s="11"/>
      <c r="IL627" s="11"/>
      <c r="IM627" s="11"/>
      <c r="IN627" s="11"/>
      <c r="IO627" s="11"/>
      <c r="IP627" s="11"/>
      <c r="IQ627" s="11"/>
      <c r="IR627" s="11"/>
      <c r="IS627" s="11"/>
      <c r="IT627" s="11"/>
      <c r="IU627" s="11"/>
      <c r="IV627" s="11"/>
      <c r="IW627" s="11"/>
      <c r="IX627" s="11"/>
      <c r="IY627" s="11"/>
      <c r="IZ627" s="11"/>
      <c r="JA627" s="11"/>
      <c r="JB627" s="11"/>
      <c r="JC627" s="11"/>
      <c r="JD627" s="11"/>
      <c r="JE627" s="11"/>
      <c r="JF627" s="11"/>
      <c r="JG627" s="11"/>
      <c r="JH627" s="11"/>
      <c r="JI627" s="11"/>
      <c r="JJ627" s="11"/>
      <c r="JK627" s="11"/>
      <c r="JL627" s="11"/>
      <c r="JM627" s="11"/>
      <c r="JN627" s="11"/>
      <c r="JO627" s="11"/>
      <c r="JP627" s="11"/>
      <c r="JQ627" s="11"/>
      <c r="JR627" s="11"/>
      <c r="JS627" s="11"/>
      <c r="JT627" s="11"/>
      <c r="JU627" s="11"/>
      <c r="JV627" s="11"/>
      <c r="JW627" s="11"/>
      <c r="JX627" s="11"/>
      <c r="JY627" s="11"/>
      <c r="JZ627" s="11"/>
      <c r="KA627" s="11"/>
      <c r="KB627" s="11"/>
      <c r="KC627" s="11"/>
      <c r="KD627" s="11"/>
      <c r="KE627" s="11"/>
      <c r="KF627" s="11"/>
      <c r="KG627" s="11"/>
      <c r="KH627" s="11"/>
      <c r="KI627" s="11"/>
      <c r="KJ627" s="11"/>
      <c r="KK627" s="11"/>
      <c r="KL627" s="11"/>
      <c r="KM627" s="11"/>
      <c r="KN627" s="11"/>
      <c r="KO627" s="11"/>
      <c r="KP627" s="11"/>
      <c r="KQ627" s="11"/>
      <c r="KR627" s="11"/>
      <c r="KS627" s="11"/>
      <c r="KT627" s="11"/>
      <c r="KU627" s="11"/>
    </row>
    <row r="628" spans="1:307" ht="44.25" customHeight="1" x14ac:dyDescent="0.2">
      <c r="A628" s="160"/>
      <c r="B628" s="161"/>
      <c r="C628" s="162"/>
      <c r="D628" s="163"/>
      <c r="E628" s="201"/>
      <c r="F628" s="202"/>
      <c r="G628" s="164" t="str">
        <f t="shared" si="49"/>
        <v/>
      </c>
      <c r="H628" s="203"/>
      <c r="I628" s="204"/>
      <c r="J628" s="208"/>
      <c r="K628" s="206"/>
      <c r="L628" s="207"/>
      <c r="M628" s="165" t="str">
        <f t="shared" si="46"/>
        <v/>
      </c>
      <c r="N628" s="165" t="str">
        <f t="shared" si="47"/>
        <v/>
      </c>
      <c r="O628" s="210"/>
      <c r="P628" s="243"/>
      <c r="Q628" s="211"/>
      <c r="R628" s="212"/>
      <c r="S628" s="212"/>
      <c r="T628" s="212"/>
      <c r="U628" s="166"/>
      <c r="V628" s="17"/>
      <c r="W628" s="17" t="str">
        <f t="shared" si="48"/>
        <v/>
      </c>
      <c r="X628" s="8"/>
      <c r="Y628" s="8"/>
      <c r="Z628" s="8"/>
      <c r="AA628" s="8"/>
      <c r="AB628" s="11"/>
      <c r="AC628" s="11"/>
      <c r="AD628" s="167" t="str">
        <f t="shared" si="50"/>
        <v/>
      </c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E628" s="11"/>
      <c r="CF628" s="11"/>
      <c r="CG628" s="11"/>
      <c r="CH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  <c r="DL628" s="11"/>
      <c r="DM628" s="11"/>
      <c r="DN628" s="11"/>
      <c r="DO628" s="11"/>
      <c r="DP628" s="11"/>
      <c r="DQ628" s="11"/>
      <c r="DR628" s="11"/>
      <c r="DS628" s="11"/>
      <c r="DT628" s="11"/>
      <c r="DU628" s="11"/>
      <c r="DV628" s="11"/>
      <c r="DW628" s="11"/>
      <c r="DX628" s="11"/>
      <c r="DY628" s="11"/>
      <c r="DZ628" s="11"/>
      <c r="EA628" s="11"/>
      <c r="EB628" s="11"/>
      <c r="EC628" s="11"/>
      <c r="ED628" s="11"/>
      <c r="EE628" s="11"/>
      <c r="EF628" s="11"/>
      <c r="EG628" s="11"/>
      <c r="EH628" s="11"/>
      <c r="EI628" s="11"/>
      <c r="EJ628" s="11"/>
      <c r="EK628" s="11"/>
      <c r="EL628" s="11"/>
      <c r="EM628" s="11"/>
      <c r="EN628" s="11"/>
      <c r="EO628" s="11"/>
      <c r="EP628" s="11"/>
      <c r="EQ628" s="11"/>
      <c r="ER628" s="11"/>
      <c r="ES628" s="11"/>
      <c r="ET628" s="11"/>
      <c r="EU628" s="11"/>
      <c r="EV628" s="11"/>
      <c r="EW628" s="11"/>
      <c r="EX628" s="11"/>
      <c r="EY628" s="11"/>
      <c r="EZ628" s="11"/>
      <c r="FA628" s="11"/>
      <c r="FB628" s="11"/>
      <c r="FC628" s="11"/>
      <c r="FD628" s="11"/>
      <c r="FE628" s="11"/>
      <c r="FF628" s="11"/>
      <c r="FG628" s="11"/>
      <c r="FH628" s="11"/>
      <c r="FI628" s="11"/>
      <c r="FJ628" s="11"/>
      <c r="FK628" s="11"/>
      <c r="FL628" s="11"/>
      <c r="FM628" s="11"/>
      <c r="FN628" s="11"/>
      <c r="FO628" s="11"/>
      <c r="FP628" s="11"/>
      <c r="FQ628" s="11"/>
      <c r="FR628" s="11"/>
      <c r="FS628" s="11"/>
      <c r="FT628" s="11"/>
      <c r="FU628" s="11"/>
      <c r="FV628" s="11"/>
      <c r="FW628" s="11"/>
      <c r="FX628" s="11"/>
      <c r="FY628" s="11"/>
      <c r="FZ628" s="11"/>
      <c r="GA628" s="11"/>
      <c r="GB628" s="11"/>
      <c r="GC628" s="11"/>
      <c r="GD628" s="11"/>
      <c r="GE628" s="11"/>
      <c r="GF628" s="11"/>
      <c r="GG628" s="11"/>
      <c r="GH628" s="11"/>
      <c r="GI628" s="11"/>
      <c r="GJ628" s="11"/>
      <c r="GK628" s="11"/>
      <c r="GL628" s="11"/>
      <c r="GM628" s="11"/>
      <c r="GN628" s="11"/>
      <c r="GO628" s="11"/>
      <c r="GP628" s="11"/>
      <c r="GQ628" s="11"/>
      <c r="GR628" s="11"/>
      <c r="GS628" s="11"/>
      <c r="GT628" s="11"/>
      <c r="GU628" s="11"/>
      <c r="GV628" s="11"/>
      <c r="GW628" s="11"/>
      <c r="GX628" s="11"/>
      <c r="GY628" s="11"/>
      <c r="GZ628" s="11"/>
      <c r="HA628" s="11"/>
      <c r="HB628" s="11"/>
      <c r="HC628" s="11"/>
      <c r="HD628" s="11"/>
      <c r="HE628" s="11"/>
      <c r="HF628" s="11"/>
      <c r="HG628" s="11"/>
      <c r="HH628" s="11"/>
      <c r="HI628" s="11"/>
      <c r="HJ628" s="11"/>
      <c r="HK628" s="11"/>
      <c r="HL628" s="11"/>
      <c r="HM628" s="11"/>
      <c r="HN628" s="11"/>
      <c r="HO628" s="11"/>
      <c r="HP628" s="11"/>
      <c r="HQ628" s="11"/>
      <c r="HR628" s="11"/>
      <c r="HS628" s="11"/>
      <c r="HT628" s="11"/>
      <c r="HU628" s="11"/>
      <c r="HV628" s="11"/>
      <c r="HW628" s="11"/>
      <c r="HX628" s="11"/>
      <c r="HY628" s="11"/>
      <c r="HZ628" s="11"/>
      <c r="IA628" s="11"/>
      <c r="IB628" s="11"/>
      <c r="IC628" s="11"/>
      <c r="ID628" s="11"/>
      <c r="IE628" s="11"/>
      <c r="IF628" s="11"/>
      <c r="IG628" s="11"/>
      <c r="IH628" s="11"/>
      <c r="II628" s="11"/>
      <c r="IJ628" s="11"/>
      <c r="IK628" s="11"/>
      <c r="IL628" s="11"/>
      <c r="IM628" s="11"/>
      <c r="IN628" s="11"/>
      <c r="IO628" s="11"/>
      <c r="IP628" s="11"/>
      <c r="IQ628" s="11"/>
      <c r="IR628" s="11"/>
      <c r="IS628" s="11"/>
      <c r="IT628" s="11"/>
      <c r="IU628" s="11"/>
      <c r="IV628" s="11"/>
      <c r="IW628" s="11"/>
      <c r="IX628" s="11"/>
      <c r="IY628" s="11"/>
      <c r="IZ628" s="11"/>
      <c r="JA628" s="11"/>
      <c r="JB628" s="11"/>
      <c r="JC628" s="11"/>
      <c r="JD628" s="11"/>
      <c r="JE628" s="11"/>
      <c r="JF628" s="11"/>
      <c r="JG628" s="11"/>
      <c r="JH628" s="11"/>
      <c r="JI628" s="11"/>
      <c r="JJ628" s="11"/>
      <c r="JK628" s="11"/>
      <c r="JL628" s="11"/>
      <c r="JM628" s="11"/>
      <c r="JN628" s="11"/>
      <c r="JO628" s="11"/>
      <c r="JP628" s="11"/>
      <c r="JQ628" s="11"/>
      <c r="JR628" s="11"/>
      <c r="JS628" s="11"/>
      <c r="JT628" s="11"/>
      <c r="JU628" s="11"/>
      <c r="JV628" s="11"/>
      <c r="JW628" s="11"/>
      <c r="JX628" s="11"/>
      <c r="JY628" s="11"/>
      <c r="JZ628" s="11"/>
      <c r="KA628" s="11"/>
      <c r="KB628" s="11"/>
      <c r="KC628" s="11"/>
      <c r="KD628" s="11"/>
      <c r="KE628" s="11"/>
      <c r="KF628" s="11"/>
      <c r="KG628" s="11"/>
      <c r="KH628" s="11"/>
      <c r="KI628" s="11"/>
      <c r="KJ628" s="11"/>
      <c r="KK628" s="11"/>
      <c r="KL628" s="11"/>
      <c r="KM628" s="11"/>
      <c r="KN628" s="11"/>
      <c r="KO628" s="11"/>
      <c r="KP628" s="11"/>
      <c r="KQ628" s="11"/>
      <c r="KR628" s="11"/>
      <c r="KS628" s="11"/>
      <c r="KT628" s="11"/>
      <c r="KU628" s="11"/>
    </row>
    <row r="629" spans="1:307" ht="44.25" customHeight="1" x14ac:dyDescent="0.2">
      <c r="A629" s="160"/>
      <c r="B629" s="161"/>
      <c r="C629" s="162"/>
      <c r="D629" s="163"/>
      <c r="E629" s="201"/>
      <c r="F629" s="202"/>
      <c r="G629" s="164" t="str">
        <f t="shared" si="49"/>
        <v/>
      </c>
      <c r="H629" s="203"/>
      <c r="I629" s="204"/>
      <c r="J629" s="208"/>
      <c r="K629" s="206"/>
      <c r="L629" s="207"/>
      <c r="M629" s="165" t="str">
        <f t="shared" si="46"/>
        <v/>
      </c>
      <c r="N629" s="165" t="str">
        <f t="shared" si="47"/>
        <v/>
      </c>
      <c r="O629" s="210"/>
      <c r="P629" s="243"/>
      <c r="Q629" s="211"/>
      <c r="R629" s="212"/>
      <c r="S629" s="212"/>
      <c r="T629" s="212"/>
      <c r="U629" s="166"/>
      <c r="V629" s="17"/>
      <c r="W629" s="17" t="str">
        <f t="shared" si="48"/>
        <v/>
      </c>
      <c r="X629" s="8"/>
      <c r="Y629" s="8"/>
      <c r="Z629" s="8"/>
      <c r="AA629" s="8"/>
      <c r="AB629" s="11"/>
      <c r="AC629" s="11"/>
      <c r="AD629" s="167" t="str">
        <f t="shared" si="50"/>
        <v/>
      </c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E629" s="11"/>
      <c r="CF629" s="11"/>
      <c r="CG629" s="11"/>
      <c r="CH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  <c r="DL629" s="11"/>
      <c r="DM629" s="11"/>
      <c r="DN629" s="11"/>
      <c r="DO629" s="11"/>
      <c r="DP629" s="11"/>
      <c r="DQ629" s="11"/>
      <c r="DR629" s="11"/>
      <c r="DS629" s="11"/>
      <c r="DT629" s="11"/>
      <c r="DU629" s="11"/>
      <c r="DV629" s="11"/>
      <c r="DW629" s="11"/>
      <c r="DX629" s="11"/>
      <c r="DY629" s="11"/>
      <c r="DZ629" s="11"/>
      <c r="EA629" s="11"/>
      <c r="EB629" s="11"/>
      <c r="EC629" s="11"/>
      <c r="ED629" s="11"/>
      <c r="EE629" s="11"/>
      <c r="EF629" s="11"/>
      <c r="EG629" s="11"/>
      <c r="EH629" s="11"/>
      <c r="EI629" s="11"/>
      <c r="EJ629" s="11"/>
      <c r="EK629" s="11"/>
      <c r="EL629" s="11"/>
      <c r="EM629" s="11"/>
      <c r="EN629" s="11"/>
      <c r="EO629" s="11"/>
      <c r="EP629" s="11"/>
      <c r="EQ629" s="11"/>
      <c r="ER629" s="11"/>
      <c r="ES629" s="11"/>
      <c r="ET629" s="11"/>
      <c r="EU629" s="11"/>
      <c r="EV629" s="11"/>
      <c r="EW629" s="11"/>
      <c r="EX629" s="11"/>
      <c r="EY629" s="11"/>
      <c r="EZ629" s="11"/>
      <c r="FA629" s="11"/>
      <c r="FB629" s="11"/>
      <c r="FC629" s="11"/>
      <c r="FD629" s="11"/>
      <c r="FE629" s="11"/>
      <c r="FF629" s="11"/>
      <c r="FG629" s="11"/>
      <c r="FH629" s="11"/>
      <c r="FI629" s="11"/>
      <c r="FJ629" s="11"/>
      <c r="FK629" s="11"/>
      <c r="FL629" s="11"/>
      <c r="FM629" s="11"/>
      <c r="FN629" s="11"/>
      <c r="FO629" s="11"/>
      <c r="FP629" s="11"/>
      <c r="FQ629" s="11"/>
      <c r="FR629" s="11"/>
      <c r="FS629" s="11"/>
      <c r="FT629" s="11"/>
      <c r="FU629" s="11"/>
      <c r="FV629" s="11"/>
      <c r="FW629" s="11"/>
      <c r="FX629" s="11"/>
      <c r="FY629" s="11"/>
      <c r="FZ629" s="11"/>
      <c r="GA629" s="11"/>
      <c r="GB629" s="11"/>
      <c r="GC629" s="11"/>
      <c r="GD629" s="11"/>
      <c r="GE629" s="11"/>
      <c r="GF629" s="11"/>
      <c r="GG629" s="11"/>
      <c r="GH629" s="11"/>
      <c r="GI629" s="11"/>
      <c r="GJ629" s="11"/>
      <c r="GK629" s="11"/>
      <c r="GL629" s="11"/>
      <c r="GM629" s="11"/>
      <c r="GN629" s="11"/>
      <c r="GO629" s="11"/>
      <c r="GP629" s="11"/>
      <c r="GQ629" s="11"/>
      <c r="GR629" s="11"/>
      <c r="GS629" s="11"/>
      <c r="GT629" s="11"/>
      <c r="GU629" s="11"/>
      <c r="GV629" s="11"/>
      <c r="GW629" s="11"/>
      <c r="GX629" s="11"/>
      <c r="GY629" s="11"/>
      <c r="GZ629" s="11"/>
      <c r="HA629" s="11"/>
      <c r="HB629" s="11"/>
      <c r="HC629" s="11"/>
      <c r="HD629" s="11"/>
      <c r="HE629" s="11"/>
      <c r="HF629" s="11"/>
      <c r="HG629" s="11"/>
      <c r="HH629" s="11"/>
      <c r="HI629" s="11"/>
      <c r="HJ629" s="11"/>
      <c r="HK629" s="11"/>
      <c r="HL629" s="11"/>
      <c r="HM629" s="11"/>
      <c r="HN629" s="11"/>
      <c r="HO629" s="11"/>
      <c r="HP629" s="11"/>
      <c r="HQ629" s="11"/>
      <c r="HR629" s="11"/>
      <c r="HS629" s="11"/>
      <c r="HT629" s="11"/>
      <c r="HU629" s="11"/>
      <c r="HV629" s="11"/>
      <c r="HW629" s="11"/>
      <c r="HX629" s="11"/>
      <c r="HY629" s="11"/>
      <c r="HZ629" s="11"/>
      <c r="IA629" s="11"/>
      <c r="IB629" s="11"/>
      <c r="IC629" s="11"/>
      <c r="ID629" s="11"/>
      <c r="IE629" s="11"/>
      <c r="IF629" s="11"/>
      <c r="IG629" s="11"/>
      <c r="IH629" s="11"/>
      <c r="II629" s="11"/>
      <c r="IJ629" s="11"/>
      <c r="IK629" s="11"/>
      <c r="IL629" s="11"/>
      <c r="IM629" s="11"/>
      <c r="IN629" s="11"/>
      <c r="IO629" s="11"/>
      <c r="IP629" s="11"/>
      <c r="IQ629" s="11"/>
      <c r="IR629" s="11"/>
      <c r="IS629" s="11"/>
      <c r="IT629" s="11"/>
      <c r="IU629" s="11"/>
      <c r="IV629" s="11"/>
      <c r="IW629" s="11"/>
      <c r="IX629" s="11"/>
      <c r="IY629" s="11"/>
      <c r="IZ629" s="11"/>
      <c r="JA629" s="11"/>
      <c r="JB629" s="11"/>
      <c r="JC629" s="11"/>
      <c r="JD629" s="11"/>
      <c r="JE629" s="11"/>
      <c r="JF629" s="11"/>
      <c r="JG629" s="11"/>
      <c r="JH629" s="11"/>
      <c r="JI629" s="11"/>
      <c r="JJ629" s="11"/>
      <c r="JK629" s="11"/>
      <c r="JL629" s="11"/>
      <c r="JM629" s="11"/>
      <c r="JN629" s="11"/>
      <c r="JO629" s="11"/>
      <c r="JP629" s="11"/>
      <c r="JQ629" s="11"/>
      <c r="JR629" s="11"/>
      <c r="JS629" s="11"/>
      <c r="JT629" s="11"/>
      <c r="JU629" s="11"/>
      <c r="JV629" s="11"/>
      <c r="JW629" s="11"/>
      <c r="JX629" s="11"/>
      <c r="JY629" s="11"/>
      <c r="JZ629" s="11"/>
      <c r="KA629" s="11"/>
      <c r="KB629" s="11"/>
      <c r="KC629" s="11"/>
      <c r="KD629" s="11"/>
      <c r="KE629" s="11"/>
      <c r="KF629" s="11"/>
      <c r="KG629" s="11"/>
      <c r="KH629" s="11"/>
      <c r="KI629" s="11"/>
      <c r="KJ629" s="11"/>
      <c r="KK629" s="11"/>
      <c r="KL629" s="11"/>
      <c r="KM629" s="11"/>
      <c r="KN629" s="11"/>
      <c r="KO629" s="11"/>
      <c r="KP629" s="11"/>
      <c r="KQ629" s="11"/>
      <c r="KR629" s="11"/>
      <c r="KS629" s="11"/>
      <c r="KT629" s="11"/>
      <c r="KU629" s="11"/>
    </row>
    <row r="630" spans="1:307" ht="44.25" customHeight="1" x14ac:dyDescent="0.2">
      <c r="A630" s="160"/>
      <c r="B630" s="161"/>
      <c r="C630" s="162"/>
      <c r="D630" s="163"/>
      <c r="E630" s="201"/>
      <c r="F630" s="202"/>
      <c r="G630" s="164" t="str">
        <f t="shared" si="49"/>
        <v/>
      </c>
      <c r="H630" s="203"/>
      <c r="I630" s="204"/>
      <c r="J630" s="208"/>
      <c r="K630" s="206"/>
      <c r="L630" s="207"/>
      <c r="M630" s="165" t="str">
        <f t="shared" si="46"/>
        <v/>
      </c>
      <c r="N630" s="165" t="str">
        <f t="shared" si="47"/>
        <v/>
      </c>
      <c r="O630" s="210"/>
      <c r="P630" s="243"/>
      <c r="Q630" s="211"/>
      <c r="R630" s="212"/>
      <c r="S630" s="212"/>
      <c r="T630" s="212"/>
      <c r="U630" s="166"/>
      <c r="V630" s="17"/>
      <c r="W630" s="17" t="str">
        <f t="shared" si="48"/>
        <v/>
      </c>
      <c r="X630" s="8"/>
      <c r="Y630" s="8"/>
      <c r="Z630" s="8"/>
      <c r="AA630" s="8"/>
      <c r="AB630" s="11"/>
      <c r="AC630" s="11"/>
      <c r="AD630" s="167" t="str">
        <f t="shared" si="50"/>
        <v/>
      </c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E630" s="11"/>
      <c r="CF630" s="11"/>
      <c r="CG630" s="11"/>
      <c r="CH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  <c r="DL630" s="11"/>
      <c r="DM630" s="11"/>
      <c r="DN630" s="11"/>
      <c r="DO630" s="11"/>
      <c r="DP630" s="11"/>
      <c r="DQ630" s="11"/>
      <c r="DR630" s="11"/>
      <c r="DS630" s="11"/>
      <c r="DT630" s="11"/>
      <c r="DU630" s="11"/>
      <c r="DV630" s="11"/>
      <c r="DW630" s="11"/>
      <c r="DX630" s="11"/>
      <c r="DY630" s="11"/>
      <c r="DZ630" s="11"/>
      <c r="EA630" s="11"/>
      <c r="EB630" s="11"/>
      <c r="EC630" s="11"/>
      <c r="ED630" s="11"/>
      <c r="EE630" s="11"/>
      <c r="EF630" s="11"/>
      <c r="EG630" s="11"/>
      <c r="EH630" s="11"/>
      <c r="EI630" s="11"/>
      <c r="EJ630" s="11"/>
      <c r="EK630" s="11"/>
      <c r="EL630" s="11"/>
      <c r="EM630" s="11"/>
      <c r="EN630" s="11"/>
      <c r="EO630" s="11"/>
      <c r="EP630" s="11"/>
      <c r="EQ630" s="11"/>
      <c r="ER630" s="11"/>
      <c r="ES630" s="11"/>
      <c r="ET630" s="11"/>
      <c r="EU630" s="11"/>
      <c r="EV630" s="11"/>
      <c r="EW630" s="11"/>
      <c r="EX630" s="11"/>
      <c r="EY630" s="11"/>
      <c r="EZ630" s="11"/>
      <c r="FA630" s="11"/>
      <c r="FB630" s="11"/>
      <c r="FC630" s="11"/>
      <c r="FD630" s="11"/>
      <c r="FE630" s="11"/>
      <c r="FF630" s="11"/>
      <c r="FG630" s="11"/>
      <c r="FH630" s="11"/>
      <c r="FI630" s="11"/>
      <c r="FJ630" s="11"/>
      <c r="FK630" s="11"/>
      <c r="FL630" s="11"/>
      <c r="FM630" s="11"/>
      <c r="FN630" s="11"/>
      <c r="FO630" s="11"/>
      <c r="FP630" s="11"/>
      <c r="FQ630" s="11"/>
      <c r="FR630" s="11"/>
      <c r="FS630" s="11"/>
      <c r="FT630" s="11"/>
      <c r="FU630" s="11"/>
      <c r="FV630" s="11"/>
      <c r="FW630" s="11"/>
      <c r="FX630" s="11"/>
      <c r="FY630" s="11"/>
      <c r="FZ630" s="11"/>
      <c r="GA630" s="11"/>
      <c r="GB630" s="11"/>
      <c r="GC630" s="11"/>
      <c r="GD630" s="11"/>
      <c r="GE630" s="11"/>
      <c r="GF630" s="11"/>
      <c r="GG630" s="11"/>
      <c r="GH630" s="11"/>
      <c r="GI630" s="11"/>
      <c r="GJ630" s="11"/>
      <c r="GK630" s="11"/>
      <c r="GL630" s="11"/>
      <c r="GM630" s="11"/>
      <c r="GN630" s="11"/>
      <c r="GO630" s="11"/>
      <c r="GP630" s="11"/>
      <c r="GQ630" s="11"/>
      <c r="GR630" s="11"/>
      <c r="GS630" s="11"/>
      <c r="GT630" s="11"/>
      <c r="GU630" s="11"/>
      <c r="GV630" s="11"/>
      <c r="GW630" s="11"/>
      <c r="GX630" s="11"/>
      <c r="GY630" s="11"/>
      <c r="GZ630" s="11"/>
      <c r="HA630" s="11"/>
      <c r="HB630" s="11"/>
      <c r="HC630" s="11"/>
      <c r="HD630" s="11"/>
      <c r="HE630" s="11"/>
      <c r="HF630" s="11"/>
      <c r="HG630" s="11"/>
      <c r="HH630" s="11"/>
      <c r="HI630" s="11"/>
      <c r="HJ630" s="11"/>
      <c r="HK630" s="11"/>
      <c r="HL630" s="11"/>
      <c r="HM630" s="11"/>
      <c r="HN630" s="11"/>
      <c r="HO630" s="11"/>
      <c r="HP630" s="11"/>
      <c r="HQ630" s="11"/>
      <c r="HR630" s="11"/>
      <c r="HS630" s="11"/>
      <c r="HT630" s="11"/>
      <c r="HU630" s="11"/>
      <c r="HV630" s="11"/>
      <c r="HW630" s="11"/>
      <c r="HX630" s="11"/>
      <c r="HY630" s="11"/>
      <c r="HZ630" s="11"/>
      <c r="IA630" s="11"/>
      <c r="IB630" s="11"/>
      <c r="IC630" s="11"/>
      <c r="ID630" s="11"/>
      <c r="IE630" s="11"/>
      <c r="IF630" s="11"/>
      <c r="IG630" s="11"/>
      <c r="IH630" s="11"/>
      <c r="II630" s="11"/>
      <c r="IJ630" s="11"/>
      <c r="IK630" s="11"/>
      <c r="IL630" s="11"/>
      <c r="IM630" s="11"/>
      <c r="IN630" s="11"/>
      <c r="IO630" s="11"/>
      <c r="IP630" s="11"/>
      <c r="IQ630" s="11"/>
      <c r="IR630" s="11"/>
      <c r="IS630" s="11"/>
      <c r="IT630" s="11"/>
      <c r="IU630" s="11"/>
      <c r="IV630" s="11"/>
      <c r="IW630" s="11"/>
      <c r="IX630" s="11"/>
      <c r="IY630" s="11"/>
      <c r="IZ630" s="11"/>
      <c r="JA630" s="11"/>
      <c r="JB630" s="11"/>
      <c r="JC630" s="11"/>
      <c r="JD630" s="11"/>
      <c r="JE630" s="11"/>
      <c r="JF630" s="11"/>
      <c r="JG630" s="11"/>
      <c r="JH630" s="11"/>
      <c r="JI630" s="11"/>
      <c r="JJ630" s="11"/>
      <c r="JK630" s="11"/>
      <c r="JL630" s="11"/>
      <c r="JM630" s="11"/>
      <c r="JN630" s="11"/>
      <c r="JO630" s="11"/>
      <c r="JP630" s="11"/>
      <c r="JQ630" s="11"/>
      <c r="JR630" s="11"/>
      <c r="JS630" s="11"/>
      <c r="JT630" s="11"/>
      <c r="JU630" s="11"/>
      <c r="JV630" s="11"/>
      <c r="JW630" s="11"/>
      <c r="JX630" s="11"/>
      <c r="JY630" s="11"/>
      <c r="JZ630" s="11"/>
      <c r="KA630" s="11"/>
      <c r="KB630" s="11"/>
      <c r="KC630" s="11"/>
      <c r="KD630" s="11"/>
      <c r="KE630" s="11"/>
      <c r="KF630" s="11"/>
      <c r="KG630" s="11"/>
      <c r="KH630" s="11"/>
      <c r="KI630" s="11"/>
      <c r="KJ630" s="11"/>
      <c r="KK630" s="11"/>
      <c r="KL630" s="11"/>
      <c r="KM630" s="11"/>
      <c r="KN630" s="11"/>
      <c r="KO630" s="11"/>
      <c r="KP630" s="11"/>
      <c r="KQ630" s="11"/>
      <c r="KR630" s="11"/>
      <c r="KS630" s="11"/>
      <c r="KT630" s="11"/>
      <c r="KU630" s="11"/>
    </row>
    <row r="631" spans="1:307" ht="44.25" customHeight="1" x14ac:dyDescent="0.2">
      <c r="A631" s="160"/>
      <c r="B631" s="161"/>
      <c r="C631" s="162"/>
      <c r="D631" s="163"/>
      <c r="E631" s="201"/>
      <c r="F631" s="202"/>
      <c r="G631" s="164" t="str">
        <f t="shared" si="49"/>
        <v/>
      </c>
      <c r="H631" s="203"/>
      <c r="I631" s="204"/>
      <c r="J631" s="208"/>
      <c r="K631" s="206"/>
      <c r="L631" s="207"/>
      <c r="M631" s="165" t="str">
        <f t="shared" si="46"/>
        <v/>
      </c>
      <c r="N631" s="165" t="str">
        <f t="shared" si="47"/>
        <v/>
      </c>
      <c r="O631" s="210"/>
      <c r="P631" s="243"/>
      <c r="Q631" s="211"/>
      <c r="R631" s="212"/>
      <c r="S631" s="212"/>
      <c r="T631" s="212"/>
      <c r="U631" s="166"/>
      <c r="V631" s="17"/>
      <c r="W631" s="17" t="str">
        <f t="shared" si="48"/>
        <v/>
      </c>
      <c r="X631" s="8"/>
      <c r="Y631" s="8"/>
      <c r="Z631" s="8"/>
      <c r="AA631" s="8"/>
      <c r="AB631" s="11"/>
      <c r="AC631" s="11"/>
      <c r="AD631" s="167" t="str">
        <f t="shared" si="50"/>
        <v/>
      </c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E631" s="11"/>
      <c r="CF631" s="11"/>
      <c r="CG631" s="11"/>
      <c r="CH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  <c r="DL631" s="11"/>
      <c r="DM631" s="11"/>
      <c r="DN631" s="11"/>
      <c r="DO631" s="11"/>
      <c r="DP631" s="11"/>
      <c r="DQ631" s="11"/>
      <c r="DR631" s="11"/>
      <c r="DS631" s="11"/>
      <c r="DT631" s="11"/>
      <c r="DU631" s="11"/>
      <c r="DV631" s="11"/>
      <c r="DW631" s="11"/>
      <c r="DX631" s="11"/>
      <c r="DY631" s="11"/>
      <c r="DZ631" s="11"/>
      <c r="EA631" s="11"/>
      <c r="EB631" s="11"/>
      <c r="EC631" s="11"/>
      <c r="ED631" s="11"/>
      <c r="EE631" s="11"/>
      <c r="EF631" s="11"/>
      <c r="EG631" s="11"/>
      <c r="EH631" s="11"/>
      <c r="EI631" s="11"/>
      <c r="EJ631" s="11"/>
      <c r="EK631" s="11"/>
      <c r="EL631" s="11"/>
      <c r="EM631" s="11"/>
      <c r="EN631" s="11"/>
      <c r="EO631" s="11"/>
      <c r="EP631" s="11"/>
      <c r="EQ631" s="11"/>
      <c r="ER631" s="11"/>
      <c r="ES631" s="11"/>
      <c r="ET631" s="11"/>
      <c r="EU631" s="11"/>
      <c r="EV631" s="11"/>
      <c r="EW631" s="11"/>
      <c r="EX631" s="11"/>
      <c r="EY631" s="11"/>
      <c r="EZ631" s="11"/>
      <c r="FA631" s="11"/>
      <c r="FB631" s="11"/>
      <c r="FC631" s="11"/>
      <c r="FD631" s="11"/>
      <c r="FE631" s="11"/>
      <c r="FF631" s="11"/>
      <c r="FG631" s="11"/>
      <c r="FH631" s="11"/>
      <c r="FI631" s="11"/>
      <c r="FJ631" s="11"/>
      <c r="FK631" s="11"/>
      <c r="FL631" s="11"/>
      <c r="FM631" s="11"/>
      <c r="FN631" s="11"/>
      <c r="FO631" s="11"/>
      <c r="FP631" s="11"/>
      <c r="FQ631" s="11"/>
      <c r="FR631" s="11"/>
      <c r="FS631" s="11"/>
      <c r="FT631" s="11"/>
      <c r="FU631" s="11"/>
      <c r="FV631" s="11"/>
      <c r="FW631" s="11"/>
      <c r="FX631" s="11"/>
      <c r="FY631" s="11"/>
      <c r="FZ631" s="11"/>
      <c r="GA631" s="11"/>
      <c r="GB631" s="11"/>
      <c r="GC631" s="11"/>
      <c r="GD631" s="11"/>
      <c r="GE631" s="11"/>
      <c r="GF631" s="11"/>
      <c r="GG631" s="11"/>
      <c r="GH631" s="11"/>
      <c r="GI631" s="11"/>
      <c r="GJ631" s="11"/>
      <c r="GK631" s="11"/>
      <c r="GL631" s="11"/>
      <c r="GM631" s="11"/>
      <c r="GN631" s="11"/>
      <c r="GO631" s="11"/>
      <c r="GP631" s="11"/>
      <c r="GQ631" s="11"/>
      <c r="GR631" s="11"/>
      <c r="GS631" s="11"/>
      <c r="GT631" s="11"/>
      <c r="GU631" s="11"/>
      <c r="GV631" s="11"/>
      <c r="GW631" s="11"/>
      <c r="GX631" s="11"/>
      <c r="GY631" s="11"/>
      <c r="GZ631" s="11"/>
      <c r="HA631" s="11"/>
      <c r="HB631" s="11"/>
      <c r="HC631" s="11"/>
      <c r="HD631" s="11"/>
      <c r="HE631" s="11"/>
      <c r="HF631" s="11"/>
      <c r="HG631" s="11"/>
      <c r="HH631" s="11"/>
      <c r="HI631" s="11"/>
      <c r="HJ631" s="11"/>
      <c r="HK631" s="11"/>
      <c r="HL631" s="11"/>
      <c r="HM631" s="11"/>
      <c r="HN631" s="11"/>
      <c r="HO631" s="11"/>
      <c r="HP631" s="11"/>
      <c r="HQ631" s="11"/>
      <c r="HR631" s="11"/>
      <c r="HS631" s="11"/>
      <c r="HT631" s="11"/>
      <c r="HU631" s="11"/>
      <c r="HV631" s="11"/>
      <c r="HW631" s="11"/>
      <c r="HX631" s="11"/>
      <c r="HY631" s="11"/>
      <c r="HZ631" s="11"/>
      <c r="IA631" s="11"/>
      <c r="IB631" s="11"/>
      <c r="IC631" s="11"/>
      <c r="ID631" s="11"/>
      <c r="IE631" s="11"/>
      <c r="IF631" s="11"/>
      <c r="IG631" s="11"/>
      <c r="IH631" s="11"/>
      <c r="II631" s="11"/>
      <c r="IJ631" s="11"/>
      <c r="IK631" s="11"/>
      <c r="IL631" s="11"/>
      <c r="IM631" s="11"/>
      <c r="IN631" s="11"/>
      <c r="IO631" s="11"/>
      <c r="IP631" s="11"/>
      <c r="IQ631" s="11"/>
      <c r="IR631" s="11"/>
      <c r="IS631" s="11"/>
      <c r="IT631" s="11"/>
      <c r="IU631" s="11"/>
      <c r="IV631" s="11"/>
      <c r="IW631" s="11"/>
      <c r="IX631" s="11"/>
      <c r="IY631" s="11"/>
      <c r="IZ631" s="11"/>
      <c r="JA631" s="11"/>
      <c r="JB631" s="11"/>
      <c r="JC631" s="11"/>
      <c r="JD631" s="11"/>
      <c r="JE631" s="11"/>
      <c r="JF631" s="11"/>
      <c r="JG631" s="11"/>
      <c r="JH631" s="11"/>
      <c r="JI631" s="11"/>
      <c r="JJ631" s="11"/>
      <c r="JK631" s="11"/>
      <c r="JL631" s="11"/>
      <c r="JM631" s="11"/>
      <c r="JN631" s="11"/>
      <c r="JO631" s="11"/>
      <c r="JP631" s="11"/>
      <c r="JQ631" s="11"/>
      <c r="JR631" s="11"/>
      <c r="JS631" s="11"/>
      <c r="JT631" s="11"/>
      <c r="JU631" s="11"/>
      <c r="JV631" s="11"/>
      <c r="JW631" s="11"/>
      <c r="JX631" s="11"/>
      <c r="JY631" s="11"/>
      <c r="JZ631" s="11"/>
      <c r="KA631" s="11"/>
      <c r="KB631" s="11"/>
      <c r="KC631" s="11"/>
      <c r="KD631" s="11"/>
      <c r="KE631" s="11"/>
      <c r="KF631" s="11"/>
      <c r="KG631" s="11"/>
      <c r="KH631" s="11"/>
      <c r="KI631" s="11"/>
      <c r="KJ631" s="11"/>
      <c r="KK631" s="11"/>
      <c r="KL631" s="11"/>
      <c r="KM631" s="11"/>
      <c r="KN631" s="11"/>
      <c r="KO631" s="11"/>
      <c r="KP631" s="11"/>
      <c r="KQ631" s="11"/>
      <c r="KR631" s="11"/>
      <c r="KS631" s="11"/>
      <c r="KT631" s="11"/>
      <c r="KU631" s="11"/>
    </row>
    <row r="632" spans="1:307" ht="44.25" customHeight="1" x14ac:dyDescent="0.2">
      <c r="A632" s="160"/>
      <c r="B632" s="161"/>
      <c r="C632" s="162"/>
      <c r="D632" s="163"/>
      <c r="E632" s="201"/>
      <c r="F632" s="202"/>
      <c r="G632" s="164" t="str">
        <f t="shared" si="49"/>
        <v/>
      </c>
      <c r="H632" s="203"/>
      <c r="I632" s="204"/>
      <c r="J632" s="208"/>
      <c r="K632" s="206"/>
      <c r="L632" s="207"/>
      <c r="M632" s="165" t="str">
        <f t="shared" si="46"/>
        <v/>
      </c>
      <c r="N632" s="165" t="str">
        <f t="shared" si="47"/>
        <v/>
      </c>
      <c r="O632" s="210"/>
      <c r="P632" s="243"/>
      <c r="Q632" s="211"/>
      <c r="R632" s="212"/>
      <c r="S632" s="212"/>
      <c r="T632" s="212"/>
      <c r="U632" s="166"/>
      <c r="V632" s="17"/>
      <c r="W632" s="17" t="str">
        <f t="shared" si="48"/>
        <v/>
      </c>
      <c r="X632" s="8"/>
      <c r="Y632" s="8"/>
      <c r="Z632" s="8"/>
      <c r="AA632" s="8"/>
      <c r="AB632" s="11"/>
      <c r="AC632" s="11"/>
      <c r="AD632" s="167" t="str">
        <f t="shared" si="50"/>
        <v/>
      </c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E632" s="11"/>
      <c r="CF632" s="11"/>
      <c r="CG632" s="11"/>
      <c r="CH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  <c r="DL632" s="11"/>
      <c r="DM632" s="11"/>
      <c r="DN632" s="11"/>
      <c r="DO632" s="11"/>
      <c r="DP632" s="11"/>
      <c r="DQ632" s="11"/>
      <c r="DR632" s="11"/>
      <c r="DS632" s="11"/>
      <c r="DT632" s="11"/>
      <c r="DU632" s="11"/>
      <c r="DV632" s="11"/>
      <c r="DW632" s="11"/>
      <c r="DX632" s="11"/>
      <c r="DY632" s="11"/>
      <c r="DZ632" s="11"/>
      <c r="EA632" s="11"/>
      <c r="EB632" s="11"/>
      <c r="EC632" s="11"/>
      <c r="ED632" s="11"/>
      <c r="EE632" s="11"/>
      <c r="EF632" s="11"/>
      <c r="EG632" s="11"/>
      <c r="EH632" s="11"/>
      <c r="EI632" s="11"/>
      <c r="EJ632" s="11"/>
      <c r="EK632" s="11"/>
      <c r="EL632" s="11"/>
      <c r="EM632" s="11"/>
      <c r="EN632" s="11"/>
      <c r="EO632" s="11"/>
      <c r="EP632" s="11"/>
      <c r="EQ632" s="11"/>
      <c r="ER632" s="11"/>
      <c r="ES632" s="11"/>
      <c r="ET632" s="11"/>
      <c r="EU632" s="11"/>
      <c r="EV632" s="11"/>
      <c r="EW632" s="11"/>
      <c r="EX632" s="11"/>
      <c r="EY632" s="11"/>
      <c r="EZ632" s="11"/>
      <c r="FA632" s="11"/>
      <c r="FB632" s="11"/>
      <c r="FC632" s="11"/>
      <c r="FD632" s="11"/>
      <c r="FE632" s="11"/>
      <c r="FF632" s="11"/>
      <c r="FG632" s="11"/>
      <c r="FH632" s="11"/>
      <c r="FI632" s="11"/>
      <c r="FJ632" s="11"/>
      <c r="FK632" s="11"/>
      <c r="FL632" s="11"/>
      <c r="FM632" s="11"/>
      <c r="FN632" s="11"/>
      <c r="FO632" s="11"/>
      <c r="FP632" s="11"/>
      <c r="FQ632" s="11"/>
      <c r="FR632" s="11"/>
      <c r="FS632" s="11"/>
      <c r="FT632" s="11"/>
      <c r="FU632" s="11"/>
      <c r="FV632" s="11"/>
      <c r="FW632" s="11"/>
      <c r="FX632" s="11"/>
      <c r="FY632" s="11"/>
      <c r="FZ632" s="11"/>
      <c r="GA632" s="11"/>
      <c r="GB632" s="11"/>
      <c r="GC632" s="11"/>
      <c r="GD632" s="11"/>
      <c r="GE632" s="11"/>
      <c r="GF632" s="11"/>
      <c r="GG632" s="11"/>
      <c r="GH632" s="11"/>
      <c r="GI632" s="11"/>
      <c r="GJ632" s="11"/>
      <c r="GK632" s="11"/>
      <c r="GL632" s="11"/>
      <c r="GM632" s="11"/>
      <c r="GN632" s="11"/>
      <c r="GO632" s="11"/>
      <c r="GP632" s="11"/>
      <c r="GQ632" s="11"/>
      <c r="GR632" s="11"/>
      <c r="GS632" s="11"/>
      <c r="GT632" s="11"/>
      <c r="GU632" s="11"/>
      <c r="GV632" s="11"/>
      <c r="GW632" s="11"/>
      <c r="GX632" s="11"/>
      <c r="GY632" s="11"/>
      <c r="GZ632" s="11"/>
      <c r="HA632" s="11"/>
      <c r="HB632" s="11"/>
      <c r="HC632" s="11"/>
      <c r="HD632" s="11"/>
      <c r="HE632" s="11"/>
      <c r="HF632" s="11"/>
      <c r="HG632" s="11"/>
      <c r="HH632" s="11"/>
      <c r="HI632" s="11"/>
      <c r="HJ632" s="11"/>
      <c r="HK632" s="11"/>
      <c r="HL632" s="11"/>
      <c r="HM632" s="11"/>
      <c r="HN632" s="11"/>
      <c r="HO632" s="11"/>
      <c r="HP632" s="11"/>
      <c r="HQ632" s="11"/>
      <c r="HR632" s="11"/>
      <c r="HS632" s="11"/>
      <c r="HT632" s="11"/>
      <c r="HU632" s="11"/>
      <c r="HV632" s="11"/>
      <c r="HW632" s="11"/>
      <c r="HX632" s="11"/>
      <c r="HY632" s="11"/>
      <c r="HZ632" s="11"/>
      <c r="IA632" s="11"/>
      <c r="IB632" s="11"/>
      <c r="IC632" s="11"/>
      <c r="ID632" s="11"/>
      <c r="IE632" s="11"/>
      <c r="IF632" s="11"/>
      <c r="IG632" s="11"/>
      <c r="IH632" s="11"/>
      <c r="II632" s="11"/>
      <c r="IJ632" s="11"/>
      <c r="IK632" s="11"/>
      <c r="IL632" s="11"/>
      <c r="IM632" s="11"/>
      <c r="IN632" s="11"/>
      <c r="IO632" s="11"/>
      <c r="IP632" s="11"/>
      <c r="IQ632" s="11"/>
      <c r="IR632" s="11"/>
      <c r="IS632" s="11"/>
      <c r="IT632" s="11"/>
      <c r="IU632" s="11"/>
      <c r="IV632" s="11"/>
      <c r="IW632" s="11"/>
      <c r="IX632" s="11"/>
      <c r="IY632" s="11"/>
      <c r="IZ632" s="11"/>
      <c r="JA632" s="11"/>
      <c r="JB632" s="11"/>
      <c r="JC632" s="11"/>
      <c r="JD632" s="11"/>
      <c r="JE632" s="11"/>
      <c r="JF632" s="11"/>
      <c r="JG632" s="11"/>
      <c r="JH632" s="11"/>
      <c r="JI632" s="11"/>
      <c r="JJ632" s="11"/>
      <c r="JK632" s="11"/>
      <c r="JL632" s="11"/>
      <c r="JM632" s="11"/>
      <c r="JN632" s="11"/>
      <c r="JO632" s="11"/>
      <c r="JP632" s="11"/>
      <c r="JQ632" s="11"/>
      <c r="JR632" s="11"/>
      <c r="JS632" s="11"/>
      <c r="JT632" s="11"/>
      <c r="JU632" s="11"/>
      <c r="JV632" s="11"/>
      <c r="JW632" s="11"/>
      <c r="JX632" s="11"/>
      <c r="JY632" s="11"/>
      <c r="JZ632" s="11"/>
      <c r="KA632" s="11"/>
      <c r="KB632" s="11"/>
      <c r="KC632" s="11"/>
      <c r="KD632" s="11"/>
      <c r="KE632" s="11"/>
      <c r="KF632" s="11"/>
      <c r="KG632" s="11"/>
      <c r="KH632" s="11"/>
      <c r="KI632" s="11"/>
      <c r="KJ632" s="11"/>
      <c r="KK632" s="11"/>
      <c r="KL632" s="11"/>
      <c r="KM632" s="11"/>
      <c r="KN632" s="11"/>
      <c r="KO632" s="11"/>
      <c r="KP632" s="11"/>
      <c r="KQ632" s="11"/>
      <c r="KR632" s="11"/>
      <c r="KS632" s="11"/>
      <c r="KT632" s="11"/>
      <c r="KU632" s="11"/>
    </row>
    <row r="633" spans="1:307" ht="44.25" customHeight="1" x14ac:dyDescent="0.2">
      <c r="A633" s="160"/>
      <c r="B633" s="161"/>
      <c r="C633" s="162"/>
      <c r="D633" s="163"/>
      <c r="E633" s="201"/>
      <c r="F633" s="202"/>
      <c r="G633" s="164" t="str">
        <f t="shared" si="49"/>
        <v/>
      </c>
      <c r="H633" s="203"/>
      <c r="I633" s="204"/>
      <c r="J633" s="208"/>
      <c r="K633" s="206"/>
      <c r="L633" s="207"/>
      <c r="M633" s="165" t="str">
        <f t="shared" si="46"/>
        <v/>
      </c>
      <c r="N633" s="165" t="str">
        <f t="shared" si="47"/>
        <v/>
      </c>
      <c r="O633" s="210"/>
      <c r="P633" s="243"/>
      <c r="Q633" s="211"/>
      <c r="R633" s="212"/>
      <c r="S633" s="212"/>
      <c r="T633" s="212"/>
      <c r="U633" s="166"/>
      <c r="V633" s="17"/>
      <c r="W633" s="17" t="str">
        <f t="shared" si="48"/>
        <v/>
      </c>
      <c r="X633" s="8"/>
      <c r="Y633" s="8"/>
      <c r="Z633" s="8"/>
      <c r="AA633" s="8"/>
      <c r="AB633" s="11"/>
      <c r="AC633" s="11"/>
      <c r="AD633" s="167" t="str">
        <f t="shared" si="50"/>
        <v/>
      </c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  <c r="GY633" s="11"/>
      <c r="GZ633" s="11"/>
      <c r="HA633" s="11"/>
      <c r="HB633" s="11"/>
      <c r="HC633" s="11"/>
      <c r="HD633" s="11"/>
      <c r="HE633" s="11"/>
      <c r="HF633" s="11"/>
      <c r="HG633" s="11"/>
      <c r="HH633" s="11"/>
      <c r="HI633" s="11"/>
      <c r="HJ633" s="11"/>
      <c r="HK633" s="11"/>
      <c r="HL633" s="11"/>
      <c r="HM633" s="11"/>
      <c r="HN633" s="11"/>
      <c r="HO633" s="11"/>
      <c r="HP633" s="11"/>
      <c r="HQ633" s="11"/>
      <c r="HR633" s="11"/>
      <c r="HS633" s="11"/>
      <c r="HT633" s="11"/>
      <c r="HU633" s="11"/>
      <c r="HV633" s="11"/>
      <c r="HW633" s="11"/>
      <c r="HX633" s="11"/>
      <c r="HY633" s="11"/>
      <c r="HZ633" s="11"/>
      <c r="IA633" s="11"/>
      <c r="IB633" s="11"/>
      <c r="IC633" s="11"/>
      <c r="ID633" s="11"/>
      <c r="IE633" s="11"/>
      <c r="IF633" s="11"/>
      <c r="IG633" s="11"/>
      <c r="IH633" s="11"/>
      <c r="II633" s="11"/>
      <c r="IJ633" s="11"/>
      <c r="IK633" s="11"/>
      <c r="IL633" s="11"/>
      <c r="IM633" s="11"/>
      <c r="IN633" s="11"/>
      <c r="IO633" s="11"/>
      <c r="IP633" s="11"/>
      <c r="IQ633" s="11"/>
      <c r="IR633" s="11"/>
      <c r="IS633" s="11"/>
      <c r="IT633" s="11"/>
      <c r="IU633" s="11"/>
      <c r="IV633" s="11"/>
      <c r="IW633" s="11"/>
      <c r="IX633" s="11"/>
      <c r="IY633" s="11"/>
      <c r="IZ633" s="11"/>
      <c r="JA633" s="11"/>
      <c r="JB633" s="11"/>
      <c r="JC633" s="11"/>
      <c r="JD633" s="11"/>
      <c r="JE633" s="11"/>
      <c r="JF633" s="11"/>
      <c r="JG633" s="11"/>
      <c r="JH633" s="11"/>
      <c r="JI633" s="11"/>
      <c r="JJ633" s="11"/>
      <c r="JK633" s="11"/>
      <c r="JL633" s="11"/>
      <c r="JM633" s="11"/>
      <c r="JN633" s="11"/>
      <c r="JO633" s="11"/>
      <c r="JP633" s="11"/>
      <c r="JQ633" s="11"/>
      <c r="JR633" s="11"/>
      <c r="JS633" s="11"/>
      <c r="JT633" s="11"/>
      <c r="JU633" s="11"/>
      <c r="JV633" s="11"/>
      <c r="JW633" s="11"/>
      <c r="JX633" s="11"/>
      <c r="JY633" s="11"/>
      <c r="JZ633" s="11"/>
      <c r="KA633" s="11"/>
      <c r="KB633" s="11"/>
      <c r="KC633" s="11"/>
      <c r="KD633" s="11"/>
      <c r="KE633" s="11"/>
      <c r="KF633" s="11"/>
      <c r="KG633" s="11"/>
      <c r="KH633" s="11"/>
      <c r="KI633" s="11"/>
      <c r="KJ633" s="11"/>
      <c r="KK633" s="11"/>
      <c r="KL633" s="11"/>
      <c r="KM633" s="11"/>
      <c r="KN633" s="11"/>
      <c r="KO633" s="11"/>
      <c r="KP633" s="11"/>
      <c r="KQ633" s="11"/>
      <c r="KR633" s="11"/>
      <c r="KS633" s="11"/>
      <c r="KT633" s="11"/>
      <c r="KU633" s="11"/>
    </row>
    <row r="634" spans="1:307" ht="44.25" customHeight="1" x14ac:dyDescent="0.2">
      <c r="A634" s="160"/>
      <c r="B634" s="161"/>
      <c r="C634" s="162"/>
      <c r="D634" s="163"/>
      <c r="E634" s="201"/>
      <c r="F634" s="202"/>
      <c r="G634" s="164" t="str">
        <f t="shared" si="49"/>
        <v/>
      </c>
      <c r="H634" s="203"/>
      <c r="I634" s="204"/>
      <c r="J634" s="208"/>
      <c r="K634" s="206"/>
      <c r="L634" s="207"/>
      <c r="M634" s="165" t="str">
        <f t="shared" si="46"/>
        <v/>
      </c>
      <c r="N634" s="165" t="str">
        <f t="shared" si="47"/>
        <v/>
      </c>
      <c r="O634" s="210"/>
      <c r="P634" s="243"/>
      <c r="Q634" s="211"/>
      <c r="R634" s="212"/>
      <c r="S634" s="212"/>
      <c r="T634" s="212"/>
      <c r="U634" s="166"/>
      <c r="V634" s="17"/>
      <c r="W634" s="17" t="str">
        <f t="shared" si="48"/>
        <v/>
      </c>
      <c r="X634" s="8"/>
      <c r="Y634" s="8"/>
      <c r="Z634" s="8"/>
      <c r="AA634" s="8"/>
      <c r="AB634" s="11"/>
      <c r="AC634" s="11"/>
      <c r="AD634" s="167" t="str">
        <f t="shared" si="50"/>
        <v/>
      </c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E634" s="11"/>
      <c r="CF634" s="11"/>
      <c r="CG634" s="11"/>
      <c r="CH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  <c r="DL634" s="11"/>
      <c r="DM634" s="11"/>
      <c r="DN634" s="11"/>
      <c r="DO634" s="11"/>
      <c r="DP634" s="11"/>
      <c r="DQ634" s="11"/>
      <c r="DR634" s="11"/>
      <c r="DS634" s="11"/>
      <c r="DT634" s="11"/>
      <c r="DU634" s="11"/>
      <c r="DV634" s="11"/>
      <c r="DW634" s="11"/>
      <c r="DX634" s="11"/>
      <c r="DY634" s="11"/>
      <c r="DZ634" s="11"/>
      <c r="EA634" s="11"/>
      <c r="EB634" s="11"/>
      <c r="EC634" s="11"/>
      <c r="ED634" s="11"/>
      <c r="EE634" s="11"/>
      <c r="EF634" s="11"/>
      <c r="EG634" s="11"/>
      <c r="EH634" s="11"/>
      <c r="EI634" s="11"/>
      <c r="EJ634" s="11"/>
      <c r="EK634" s="11"/>
      <c r="EL634" s="11"/>
      <c r="EM634" s="11"/>
      <c r="EN634" s="11"/>
      <c r="EO634" s="11"/>
      <c r="EP634" s="11"/>
      <c r="EQ634" s="11"/>
      <c r="ER634" s="11"/>
      <c r="ES634" s="11"/>
      <c r="ET634" s="11"/>
      <c r="EU634" s="11"/>
      <c r="EV634" s="11"/>
      <c r="EW634" s="11"/>
      <c r="EX634" s="11"/>
      <c r="EY634" s="11"/>
      <c r="EZ634" s="11"/>
      <c r="FA634" s="11"/>
      <c r="FB634" s="11"/>
      <c r="FC634" s="11"/>
      <c r="FD634" s="11"/>
      <c r="FE634" s="11"/>
      <c r="FF634" s="11"/>
      <c r="FG634" s="11"/>
      <c r="FH634" s="11"/>
      <c r="FI634" s="11"/>
      <c r="FJ634" s="11"/>
      <c r="FK634" s="11"/>
      <c r="FL634" s="11"/>
      <c r="FM634" s="11"/>
      <c r="FN634" s="11"/>
      <c r="FO634" s="11"/>
      <c r="FP634" s="11"/>
      <c r="FQ634" s="11"/>
      <c r="FR634" s="11"/>
      <c r="FS634" s="11"/>
      <c r="FT634" s="11"/>
      <c r="FU634" s="11"/>
      <c r="FV634" s="11"/>
      <c r="FW634" s="11"/>
      <c r="FX634" s="11"/>
      <c r="FY634" s="11"/>
      <c r="FZ634" s="11"/>
      <c r="GA634" s="11"/>
      <c r="GB634" s="11"/>
      <c r="GC634" s="11"/>
      <c r="GD634" s="11"/>
      <c r="GE634" s="11"/>
      <c r="GF634" s="11"/>
      <c r="GG634" s="11"/>
      <c r="GH634" s="11"/>
      <c r="GI634" s="11"/>
      <c r="GJ634" s="11"/>
      <c r="GK634" s="11"/>
      <c r="GL634" s="11"/>
      <c r="GM634" s="11"/>
      <c r="GN634" s="11"/>
      <c r="GO634" s="11"/>
      <c r="GP634" s="11"/>
      <c r="GQ634" s="11"/>
      <c r="GR634" s="11"/>
      <c r="GS634" s="11"/>
      <c r="GT634" s="11"/>
      <c r="GU634" s="11"/>
      <c r="GV634" s="11"/>
      <c r="GW634" s="11"/>
      <c r="GX634" s="11"/>
      <c r="GY634" s="11"/>
      <c r="GZ634" s="11"/>
      <c r="HA634" s="11"/>
      <c r="HB634" s="11"/>
      <c r="HC634" s="11"/>
      <c r="HD634" s="11"/>
      <c r="HE634" s="11"/>
      <c r="HF634" s="11"/>
      <c r="HG634" s="11"/>
      <c r="HH634" s="11"/>
      <c r="HI634" s="11"/>
      <c r="HJ634" s="11"/>
      <c r="HK634" s="11"/>
      <c r="HL634" s="11"/>
      <c r="HM634" s="11"/>
      <c r="HN634" s="11"/>
      <c r="HO634" s="11"/>
      <c r="HP634" s="11"/>
      <c r="HQ634" s="11"/>
      <c r="HR634" s="11"/>
      <c r="HS634" s="11"/>
      <c r="HT634" s="11"/>
      <c r="HU634" s="11"/>
      <c r="HV634" s="11"/>
      <c r="HW634" s="11"/>
      <c r="HX634" s="11"/>
      <c r="HY634" s="11"/>
      <c r="HZ634" s="11"/>
      <c r="IA634" s="11"/>
      <c r="IB634" s="11"/>
      <c r="IC634" s="11"/>
      <c r="ID634" s="11"/>
      <c r="IE634" s="11"/>
      <c r="IF634" s="11"/>
      <c r="IG634" s="11"/>
      <c r="IH634" s="11"/>
      <c r="II634" s="11"/>
      <c r="IJ634" s="11"/>
      <c r="IK634" s="11"/>
      <c r="IL634" s="11"/>
      <c r="IM634" s="11"/>
      <c r="IN634" s="11"/>
      <c r="IO634" s="11"/>
      <c r="IP634" s="11"/>
      <c r="IQ634" s="11"/>
      <c r="IR634" s="11"/>
      <c r="IS634" s="11"/>
      <c r="IT634" s="11"/>
      <c r="IU634" s="11"/>
      <c r="IV634" s="11"/>
      <c r="IW634" s="11"/>
      <c r="IX634" s="11"/>
      <c r="IY634" s="11"/>
      <c r="IZ634" s="11"/>
      <c r="JA634" s="11"/>
      <c r="JB634" s="11"/>
      <c r="JC634" s="11"/>
      <c r="JD634" s="11"/>
      <c r="JE634" s="11"/>
      <c r="JF634" s="11"/>
      <c r="JG634" s="11"/>
      <c r="JH634" s="11"/>
      <c r="JI634" s="11"/>
      <c r="JJ634" s="11"/>
      <c r="JK634" s="11"/>
      <c r="JL634" s="11"/>
      <c r="JM634" s="11"/>
      <c r="JN634" s="11"/>
      <c r="JO634" s="11"/>
      <c r="JP634" s="11"/>
      <c r="JQ634" s="11"/>
      <c r="JR634" s="11"/>
      <c r="JS634" s="11"/>
      <c r="JT634" s="11"/>
      <c r="JU634" s="11"/>
      <c r="JV634" s="11"/>
      <c r="JW634" s="11"/>
      <c r="JX634" s="11"/>
      <c r="JY634" s="11"/>
      <c r="JZ634" s="11"/>
      <c r="KA634" s="11"/>
      <c r="KB634" s="11"/>
      <c r="KC634" s="11"/>
      <c r="KD634" s="11"/>
      <c r="KE634" s="11"/>
      <c r="KF634" s="11"/>
      <c r="KG634" s="11"/>
      <c r="KH634" s="11"/>
      <c r="KI634" s="11"/>
      <c r="KJ634" s="11"/>
      <c r="KK634" s="11"/>
      <c r="KL634" s="11"/>
      <c r="KM634" s="11"/>
      <c r="KN634" s="11"/>
      <c r="KO634" s="11"/>
      <c r="KP634" s="11"/>
      <c r="KQ634" s="11"/>
      <c r="KR634" s="11"/>
      <c r="KS634" s="11"/>
      <c r="KT634" s="11"/>
      <c r="KU634" s="11"/>
    </row>
    <row r="635" spans="1:307" ht="44.25" customHeight="1" x14ac:dyDescent="0.2">
      <c r="A635" s="160"/>
      <c r="B635" s="161"/>
      <c r="C635" s="162"/>
      <c r="D635" s="163"/>
      <c r="E635" s="201"/>
      <c r="F635" s="202"/>
      <c r="G635" s="164" t="str">
        <f t="shared" si="49"/>
        <v/>
      </c>
      <c r="H635" s="203"/>
      <c r="I635" s="204"/>
      <c r="J635" s="208"/>
      <c r="K635" s="206"/>
      <c r="L635" s="207"/>
      <c r="M635" s="165" t="str">
        <f t="shared" si="46"/>
        <v/>
      </c>
      <c r="N635" s="165" t="str">
        <f t="shared" si="47"/>
        <v/>
      </c>
      <c r="O635" s="210"/>
      <c r="P635" s="243"/>
      <c r="Q635" s="211"/>
      <c r="R635" s="212"/>
      <c r="S635" s="212"/>
      <c r="T635" s="212"/>
      <c r="U635" s="166"/>
      <c r="V635" s="17"/>
      <c r="W635" s="17" t="str">
        <f t="shared" si="48"/>
        <v/>
      </c>
      <c r="X635" s="8"/>
      <c r="Y635" s="8"/>
      <c r="Z635" s="8"/>
      <c r="AA635" s="8"/>
      <c r="AB635" s="11"/>
      <c r="AC635" s="11"/>
      <c r="AD635" s="167" t="str">
        <f t="shared" si="50"/>
        <v/>
      </c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E635" s="11"/>
      <c r="CF635" s="11"/>
      <c r="CG635" s="11"/>
      <c r="CH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  <c r="DL635" s="11"/>
      <c r="DM635" s="11"/>
      <c r="DN635" s="11"/>
      <c r="DO635" s="11"/>
      <c r="DP635" s="11"/>
      <c r="DQ635" s="11"/>
      <c r="DR635" s="11"/>
      <c r="DS635" s="11"/>
      <c r="DT635" s="11"/>
      <c r="DU635" s="11"/>
      <c r="DV635" s="11"/>
      <c r="DW635" s="11"/>
      <c r="DX635" s="11"/>
      <c r="DY635" s="11"/>
      <c r="DZ635" s="11"/>
      <c r="EA635" s="11"/>
      <c r="EB635" s="11"/>
      <c r="EC635" s="11"/>
      <c r="ED635" s="11"/>
      <c r="EE635" s="11"/>
      <c r="EF635" s="11"/>
      <c r="EG635" s="11"/>
      <c r="EH635" s="11"/>
      <c r="EI635" s="11"/>
      <c r="EJ635" s="11"/>
      <c r="EK635" s="11"/>
      <c r="EL635" s="11"/>
      <c r="EM635" s="11"/>
      <c r="EN635" s="11"/>
      <c r="EO635" s="11"/>
      <c r="EP635" s="11"/>
      <c r="EQ635" s="11"/>
      <c r="ER635" s="11"/>
      <c r="ES635" s="11"/>
      <c r="ET635" s="11"/>
      <c r="EU635" s="11"/>
      <c r="EV635" s="11"/>
      <c r="EW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  <c r="FJ635" s="11"/>
      <c r="FK635" s="11"/>
      <c r="FL635" s="11"/>
      <c r="FM635" s="11"/>
      <c r="FN635" s="11"/>
      <c r="FO635" s="11"/>
      <c r="FP635" s="11"/>
      <c r="FQ635" s="11"/>
      <c r="FR635" s="11"/>
      <c r="FS635" s="11"/>
      <c r="FT635" s="11"/>
      <c r="FU635" s="11"/>
      <c r="FV635" s="11"/>
      <c r="FW635" s="11"/>
      <c r="FX635" s="11"/>
      <c r="FY635" s="11"/>
      <c r="FZ635" s="11"/>
      <c r="GA635" s="11"/>
      <c r="GB635" s="11"/>
      <c r="GC635" s="11"/>
      <c r="GD635" s="11"/>
      <c r="GE635" s="11"/>
      <c r="GF635" s="11"/>
      <c r="GG635" s="11"/>
      <c r="GH635" s="11"/>
      <c r="GI635" s="11"/>
      <c r="GJ635" s="11"/>
      <c r="GK635" s="11"/>
      <c r="GL635" s="11"/>
      <c r="GM635" s="11"/>
      <c r="GN635" s="11"/>
      <c r="GO635" s="11"/>
      <c r="GP635" s="11"/>
      <c r="GQ635" s="11"/>
      <c r="GR635" s="11"/>
      <c r="GS635" s="11"/>
      <c r="GT635" s="11"/>
      <c r="GU635" s="11"/>
      <c r="GV635" s="11"/>
      <c r="GW635" s="11"/>
      <c r="GX635" s="11"/>
      <c r="GY635" s="11"/>
      <c r="GZ635" s="11"/>
      <c r="HA635" s="11"/>
      <c r="HB635" s="11"/>
      <c r="HC635" s="11"/>
      <c r="HD635" s="11"/>
      <c r="HE635" s="11"/>
      <c r="HF635" s="11"/>
      <c r="HG635" s="11"/>
      <c r="HH635" s="11"/>
      <c r="HI635" s="11"/>
      <c r="HJ635" s="11"/>
      <c r="HK635" s="11"/>
      <c r="HL635" s="11"/>
      <c r="HM635" s="11"/>
      <c r="HN635" s="11"/>
      <c r="HO635" s="11"/>
      <c r="HP635" s="11"/>
      <c r="HQ635" s="11"/>
      <c r="HR635" s="11"/>
      <c r="HS635" s="11"/>
      <c r="HT635" s="11"/>
      <c r="HU635" s="11"/>
      <c r="HV635" s="11"/>
      <c r="HW635" s="11"/>
      <c r="HX635" s="11"/>
      <c r="HY635" s="11"/>
      <c r="HZ635" s="11"/>
      <c r="IA635" s="11"/>
      <c r="IB635" s="11"/>
      <c r="IC635" s="11"/>
      <c r="ID635" s="11"/>
      <c r="IE635" s="11"/>
      <c r="IF635" s="11"/>
      <c r="IG635" s="11"/>
      <c r="IH635" s="11"/>
      <c r="II635" s="11"/>
      <c r="IJ635" s="11"/>
      <c r="IK635" s="11"/>
      <c r="IL635" s="11"/>
      <c r="IM635" s="11"/>
      <c r="IN635" s="11"/>
      <c r="IO635" s="11"/>
      <c r="IP635" s="11"/>
      <c r="IQ635" s="11"/>
      <c r="IR635" s="11"/>
      <c r="IS635" s="11"/>
      <c r="IT635" s="11"/>
      <c r="IU635" s="11"/>
      <c r="IV635" s="11"/>
      <c r="IW635" s="11"/>
      <c r="IX635" s="11"/>
      <c r="IY635" s="11"/>
      <c r="IZ635" s="11"/>
      <c r="JA635" s="11"/>
      <c r="JB635" s="11"/>
      <c r="JC635" s="11"/>
      <c r="JD635" s="11"/>
      <c r="JE635" s="11"/>
      <c r="JF635" s="11"/>
      <c r="JG635" s="11"/>
      <c r="JH635" s="11"/>
      <c r="JI635" s="11"/>
      <c r="JJ635" s="11"/>
      <c r="JK635" s="11"/>
      <c r="JL635" s="11"/>
      <c r="JM635" s="11"/>
      <c r="JN635" s="11"/>
      <c r="JO635" s="11"/>
      <c r="JP635" s="11"/>
      <c r="JQ635" s="11"/>
      <c r="JR635" s="11"/>
      <c r="JS635" s="11"/>
      <c r="JT635" s="11"/>
      <c r="JU635" s="11"/>
      <c r="JV635" s="11"/>
      <c r="JW635" s="11"/>
      <c r="JX635" s="11"/>
      <c r="JY635" s="11"/>
      <c r="JZ635" s="11"/>
      <c r="KA635" s="11"/>
      <c r="KB635" s="11"/>
      <c r="KC635" s="11"/>
      <c r="KD635" s="11"/>
      <c r="KE635" s="11"/>
      <c r="KF635" s="11"/>
      <c r="KG635" s="11"/>
      <c r="KH635" s="11"/>
      <c r="KI635" s="11"/>
      <c r="KJ635" s="11"/>
      <c r="KK635" s="11"/>
      <c r="KL635" s="11"/>
      <c r="KM635" s="11"/>
      <c r="KN635" s="11"/>
      <c r="KO635" s="11"/>
      <c r="KP635" s="11"/>
      <c r="KQ635" s="11"/>
      <c r="KR635" s="11"/>
      <c r="KS635" s="11"/>
      <c r="KT635" s="11"/>
      <c r="KU635" s="11"/>
    </row>
    <row r="636" spans="1:307" ht="44.25" customHeight="1" x14ac:dyDescent="0.2">
      <c r="A636" s="160"/>
      <c r="B636" s="161"/>
      <c r="C636" s="162"/>
      <c r="D636" s="163"/>
      <c r="E636" s="201"/>
      <c r="F636" s="202"/>
      <c r="G636" s="164" t="str">
        <f t="shared" si="49"/>
        <v/>
      </c>
      <c r="H636" s="203"/>
      <c r="I636" s="204"/>
      <c r="J636" s="208"/>
      <c r="K636" s="206"/>
      <c r="L636" s="207"/>
      <c r="M636" s="165" t="str">
        <f t="shared" si="46"/>
        <v/>
      </c>
      <c r="N636" s="165" t="str">
        <f t="shared" si="47"/>
        <v/>
      </c>
      <c r="O636" s="210"/>
      <c r="P636" s="243"/>
      <c r="Q636" s="211"/>
      <c r="R636" s="212"/>
      <c r="S636" s="212"/>
      <c r="T636" s="212"/>
      <c r="U636" s="166"/>
      <c r="V636" s="17"/>
      <c r="W636" s="17" t="str">
        <f t="shared" si="48"/>
        <v/>
      </c>
      <c r="X636" s="8"/>
      <c r="Y636" s="8"/>
      <c r="Z636" s="8"/>
      <c r="AA636" s="8"/>
      <c r="AB636" s="11"/>
      <c r="AC636" s="11"/>
      <c r="AD636" s="167" t="str">
        <f t="shared" si="50"/>
        <v/>
      </c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E636" s="11"/>
      <c r="CF636" s="11"/>
      <c r="CG636" s="11"/>
      <c r="CH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  <c r="DL636" s="11"/>
      <c r="DM636" s="11"/>
      <c r="DN636" s="11"/>
      <c r="DO636" s="11"/>
      <c r="DP636" s="11"/>
      <c r="DQ636" s="11"/>
      <c r="DR636" s="11"/>
      <c r="DS636" s="11"/>
      <c r="DT636" s="11"/>
      <c r="DU636" s="11"/>
      <c r="DV636" s="11"/>
      <c r="DW636" s="11"/>
      <c r="DX636" s="11"/>
      <c r="DY636" s="11"/>
      <c r="DZ636" s="11"/>
      <c r="EA636" s="11"/>
      <c r="EB636" s="11"/>
      <c r="EC636" s="11"/>
      <c r="ED636" s="11"/>
      <c r="EE636" s="11"/>
      <c r="EF636" s="11"/>
      <c r="EG636" s="11"/>
      <c r="EH636" s="11"/>
      <c r="EI636" s="11"/>
      <c r="EJ636" s="11"/>
      <c r="EK636" s="11"/>
      <c r="EL636" s="11"/>
      <c r="EM636" s="11"/>
      <c r="EN636" s="11"/>
      <c r="EO636" s="11"/>
      <c r="EP636" s="11"/>
      <c r="EQ636" s="11"/>
      <c r="ER636" s="11"/>
      <c r="ES636" s="11"/>
      <c r="ET636" s="11"/>
      <c r="EU636" s="11"/>
      <c r="EV636" s="11"/>
      <c r="EW636" s="11"/>
      <c r="EX636" s="11"/>
      <c r="EY636" s="11"/>
      <c r="EZ636" s="11"/>
      <c r="FA636" s="11"/>
      <c r="FB636" s="11"/>
      <c r="FC636" s="11"/>
      <c r="FD636" s="11"/>
      <c r="FE636" s="11"/>
      <c r="FF636" s="11"/>
      <c r="FG636" s="11"/>
      <c r="FH636" s="11"/>
      <c r="FI636" s="11"/>
      <c r="FJ636" s="11"/>
      <c r="FK636" s="11"/>
      <c r="FL636" s="11"/>
      <c r="FM636" s="11"/>
      <c r="FN636" s="11"/>
      <c r="FO636" s="11"/>
      <c r="FP636" s="11"/>
      <c r="FQ636" s="11"/>
      <c r="FR636" s="11"/>
      <c r="FS636" s="11"/>
      <c r="FT636" s="11"/>
      <c r="FU636" s="11"/>
      <c r="FV636" s="11"/>
      <c r="FW636" s="11"/>
      <c r="FX636" s="11"/>
      <c r="FY636" s="11"/>
      <c r="FZ636" s="11"/>
      <c r="GA636" s="11"/>
      <c r="GB636" s="11"/>
      <c r="GC636" s="11"/>
      <c r="GD636" s="11"/>
      <c r="GE636" s="11"/>
      <c r="GF636" s="11"/>
      <c r="GG636" s="11"/>
      <c r="GH636" s="11"/>
      <c r="GI636" s="11"/>
      <c r="GJ636" s="11"/>
      <c r="GK636" s="11"/>
      <c r="GL636" s="11"/>
      <c r="GM636" s="11"/>
      <c r="GN636" s="11"/>
      <c r="GO636" s="11"/>
      <c r="GP636" s="11"/>
      <c r="GQ636" s="11"/>
      <c r="GR636" s="11"/>
      <c r="GS636" s="11"/>
      <c r="GT636" s="11"/>
      <c r="GU636" s="11"/>
      <c r="GV636" s="11"/>
      <c r="GW636" s="11"/>
      <c r="GX636" s="11"/>
      <c r="GY636" s="11"/>
      <c r="GZ636" s="11"/>
      <c r="HA636" s="11"/>
      <c r="HB636" s="11"/>
      <c r="HC636" s="11"/>
      <c r="HD636" s="11"/>
      <c r="HE636" s="11"/>
      <c r="HF636" s="11"/>
      <c r="HG636" s="11"/>
      <c r="HH636" s="11"/>
      <c r="HI636" s="11"/>
      <c r="HJ636" s="11"/>
      <c r="HK636" s="11"/>
      <c r="HL636" s="11"/>
      <c r="HM636" s="11"/>
      <c r="HN636" s="11"/>
      <c r="HO636" s="11"/>
      <c r="HP636" s="11"/>
      <c r="HQ636" s="11"/>
      <c r="HR636" s="11"/>
      <c r="HS636" s="11"/>
      <c r="HT636" s="11"/>
      <c r="HU636" s="11"/>
      <c r="HV636" s="11"/>
      <c r="HW636" s="11"/>
      <c r="HX636" s="11"/>
      <c r="HY636" s="11"/>
      <c r="HZ636" s="11"/>
      <c r="IA636" s="11"/>
      <c r="IB636" s="11"/>
      <c r="IC636" s="11"/>
      <c r="ID636" s="11"/>
      <c r="IE636" s="11"/>
      <c r="IF636" s="11"/>
      <c r="IG636" s="11"/>
      <c r="IH636" s="11"/>
      <c r="II636" s="11"/>
      <c r="IJ636" s="11"/>
      <c r="IK636" s="11"/>
      <c r="IL636" s="11"/>
      <c r="IM636" s="11"/>
      <c r="IN636" s="11"/>
      <c r="IO636" s="11"/>
      <c r="IP636" s="11"/>
      <c r="IQ636" s="11"/>
      <c r="IR636" s="11"/>
      <c r="IS636" s="11"/>
      <c r="IT636" s="11"/>
      <c r="IU636" s="11"/>
      <c r="IV636" s="11"/>
      <c r="IW636" s="11"/>
      <c r="IX636" s="11"/>
      <c r="IY636" s="11"/>
      <c r="IZ636" s="11"/>
      <c r="JA636" s="11"/>
      <c r="JB636" s="11"/>
      <c r="JC636" s="11"/>
      <c r="JD636" s="11"/>
      <c r="JE636" s="11"/>
      <c r="JF636" s="11"/>
      <c r="JG636" s="11"/>
      <c r="JH636" s="11"/>
      <c r="JI636" s="11"/>
      <c r="JJ636" s="11"/>
      <c r="JK636" s="11"/>
      <c r="JL636" s="11"/>
      <c r="JM636" s="11"/>
      <c r="JN636" s="11"/>
      <c r="JO636" s="11"/>
      <c r="JP636" s="11"/>
      <c r="JQ636" s="11"/>
      <c r="JR636" s="11"/>
      <c r="JS636" s="11"/>
      <c r="JT636" s="11"/>
      <c r="JU636" s="11"/>
      <c r="JV636" s="11"/>
      <c r="JW636" s="11"/>
      <c r="JX636" s="11"/>
      <c r="JY636" s="11"/>
      <c r="JZ636" s="11"/>
      <c r="KA636" s="11"/>
      <c r="KB636" s="11"/>
      <c r="KC636" s="11"/>
      <c r="KD636" s="11"/>
      <c r="KE636" s="11"/>
      <c r="KF636" s="11"/>
      <c r="KG636" s="11"/>
      <c r="KH636" s="11"/>
      <c r="KI636" s="11"/>
      <c r="KJ636" s="11"/>
      <c r="KK636" s="11"/>
      <c r="KL636" s="11"/>
      <c r="KM636" s="11"/>
      <c r="KN636" s="11"/>
      <c r="KO636" s="11"/>
      <c r="KP636" s="11"/>
      <c r="KQ636" s="11"/>
      <c r="KR636" s="11"/>
      <c r="KS636" s="11"/>
      <c r="KT636" s="11"/>
      <c r="KU636" s="11"/>
    </row>
    <row r="637" spans="1:307" ht="44.25" customHeight="1" x14ac:dyDescent="0.2">
      <c r="A637" s="160"/>
      <c r="B637" s="161"/>
      <c r="C637" s="162"/>
      <c r="D637" s="163"/>
      <c r="E637" s="201"/>
      <c r="F637" s="202"/>
      <c r="G637" s="164" t="str">
        <f t="shared" si="49"/>
        <v/>
      </c>
      <c r="H637" s="203"/>
      <c r="I637" s="204"/>
      <c r="J637" s="208"/>
      <c r="K637" s="206"/>
      <c r="L637" s="207"/>
      <c r="M637" s="165" t="str">
        <f t="shared" si="46"/>
        <v/>
      </c>
      <c r="N637" s="165" t="str">
        <f t="shared" si="47"/>
        <v/>
      </c>
      <c r="O637" s="210"/>
      <c r="P637" s="243"/>
      <c r="Q637" s="211"/>
      <c r="R637" s="212"/>
      <c r="S637" s="212"/>
      <c r="T637" s="212"/>
      <c r="U637" s="166"/>
      <c r="V637" s="17"/>
      <c r="W637" s="17" t="str">
        <f t="shared" si="48"/>
        <v/>
      </c>
      <c r="X637" s="8"/>
      <c r="Y637" s="8"/>
      <c r="Z637" s="8"/>
      <c r="AA637" s="8"/>
      <c r="AB637" s="11"/>
      <c r="AC637" s="11"/>
      <c r="AD637" s="167" t="str">
        <f t="shared" si="50"/>
        <v/>
      </c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E637" s="11"/>
      <c r="CF637" s="11"/>
      <c r="CG637" s="11"/>
      <c r="CH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  <c r="DL637" s="11"/>
      <c r="DM637" s="11"/>
      <c r="DN637" s="11"/>
      <c r="DO637" s="11"/>
      <c r="DP637" s="11"/>
      <c r="DQ637" s="11"/>
      <c r="DR637" s="11"/>
      <c r="DS637" s="11"/>
      <c r="DT637" s="11"/>
      <c r="DU637" s="11"/>
      <c r="DV637" s="11"/>
      <c r="DW637" s="11"/>
      <c r="DX637" s="11"/>
      <c r="DY637" s="11"/>
      <c r="DZ637" s="11"/>
      <c r="EA637" s="11"/>
      <c r="EB637" s="11"/>
      <c r="EC637" s="11"/>
      <c r="ED637" s="11"/>
      <c r="EE637" s="11"/>
      <c r="EF637" s="11"/>
      <c r="EG637" s="11"/>
      <c r="EH637" s="11"/>
      <c r="EI637" s="11"/>
      <c r="EJ637" s="11"/>
      <c r="EK637" s="11"/>
      <c r="EL637" s="11"/>
      <c r="EM637" s="11"/>
      <c r="EN637" s="11"/>
      <c r="EO637" s="11"/>
      <c r="EP637" s="11"/>
      <c r="EQ637" s="11"/>
      <c r="ER637" s="11"/>
      <c r="ES637" s="11"/>
      <c r="ET637" s="11"/>
      <c r="EU637" s="11"/>
      <c r="EV637" s="11"/>
      <c r="EW637" s="11"/>
      <c r="EX637" s="11"/>
      <c r="EY637" s="11"/>
      <c r="EZ637" s="11"/>
      <c r="FA637" s="11"/>
      <c r="FB637" s="11"/>
      <c r="FC637" s="11"/>
      <c r="FD637" s="11"/>
      <c r="FE637" s="11"/>
      <c r="FF637" s="11"/>
      <c r="FG637" s="11"/>
      <c r="FH637" s="11"/>
      <c r="FI637" s="11"/>
      <c r="FJ637" s="11"/>
      <c r="FK637" s="11"/>
      <c r="FL637" s="11"/>
      <c r="FM637" s="11"/>
      <c r="FN637" s="11"/>
      <c r="FO637" s="11"/>
      <c r="FP637" s="11"/>
      <c r="FQ637" s="11"/>
      <c r="FR637" s="11"/>
      <c r="FS637" s="11"/>
      <c r="FT637" s="11"/>
      <c r="FU637" s="11"/>
      <c r="FV637" s="11"/>
      <c r="FW637" s="11"/>
      <c r="FX637" s="11"/>
      <c r="FY637" s="11"/>
      <c r="FZ637" s="11"/>
      <c r="GA637" s="11"/>
      <c r="GB637" s="11"/>
      <c r="GC637" s="11"/>
      <c r="GD637" s="11"/>
      <c r="GE637" s="11"/>
      <c r="GF637" s="11"/>
      <c r="GG637" s="11"/>
      <c r="GH637" s="11"/>
      <c r="GI637" s="11"/>
      <c r="GJ637" s="11"/>
      <c r="GK637" s="11"/>
      <c r="GL637" s="11"/>
      <c r="GM637" s="11"/>
      <c r="GN637" s="11"/>
      <c r="GO637" s="11"/>
      <c r="GP637" s="11"/>
      <c r="GQ637" s="11"/>
      <c r="GR637" s="11"/>
      <c r="GS637" s="11"/>
      <c r="GT637" s="11"/>
      <c r="GU637" s="11"/>
      <c r="GV637" s="11"/>
      <c r="GW637" s="11"/>
      <c r="GX637" s="11"/>
      <c r="GY637" s="11"/>
      <c r="GZ637" s="11"/>
      <c r="HA637" s="11"/>
      <c r="HB637" s="11"/>
      <c r="HC637" s="11"/>
      <c r="HD637" s="11"/>
      <c r="HE637" s="11"/>
      <c r="HF637" s="11"/>
      <c r="HG637" s="11"/>
      <c r="HH637" s="11"/>
      <c r="HI637" s="11"/>
      <c r="HJ637" s="11"/>
      <c r="HK637" s="11"/>
      <c r="HL637" s="11"/>
      <c r="HM637" s="11"/>
      <c r="HN637" s="11"/>
      <c r="HO637" s="11"/>
      <c r="HP637" s="11"/>
      <c r="HQ637" s="11"/>
      <c r="HR637" s="11"/>
      <c r="HS637" s="11"/>
      <c r="HT637" s="11"/>
      <c r="HU637" s="11"/>
      <c r="HV637" s="11"/>
      <c r="HW637" s="11"/>
      <c r="HX637" s="11"/>
      <c r="HY637" s="11"/>
      <c r="HZ637" s="11"/>
      <c r="IA637" s="11"/>
      <c r="IB637" s="11"/>
      <c r="IC637" s="11"/>
      <c r="ID637" s="11"/>
      <c r="IE637" s="11"/>
      <c r="IF637" s="11"/>
      <c r="IG637" s="11"/>
      <c r="IH637" s="11"/>
      <c r="II637" s="11"/>
      <c r="IJ637" s="11"/>
      <c r="IK637" s="11"/>
      <c r="IL637" s="11"/>
      <c r="IM637" s="11"/>
      <c r="IN637" s="11"/>
      <c r="IO637" s="11"/>
      <c r="IP637" s="11"/>
      <c r="IQ637" s="11"/>
      <c r="IR637" s="11"/>
      <c r="IS637" s="11"/>
      <c r="IT637" s="11"/>
      <c r="IU637" s="11"/>
      <c r="IV637" s="11"/>
      <c r="IW637" s="11"/>
      <c r="IX637" s="11"/>
      <c r="IY637" s="11"/>
      <c r="IZ637" s="11"/>
      <c r="JA637" s="11"/>
      <c r="JB637" s="11"/>
      <c r="JC637" s="11"/>
      <c r="JD637" s="11"/>
      <c r="JE637" s="11"/>
      <c r="JF637" s="11"/>
      <c r="JG637" s="11"/>
      <c r="JH637" s="11"/>
      <c r="JI637" s="11"/>
      <c r="JJ637" s="11"/>
      <c r="JK637" s="11"/>
      <c r="JL637" s="11"/>
      <c r="JM637" s="11"/>
      <c r="JN637" s="11"/>
      <c r="JO637" s="11"/>
      <c r="JP637" s="11"/>
      <c r="JQ637" s="11"/>
      <c r="JR637" s="11"/>
      <c r="JS637" s="11"/>
      <c r="JT637" s="11"/>
      <c r="JU637" s="11"/>
      <c r="JV637" s="11"/>
      <c r="JW637" s="11"/>
      <c r="JX637" s="11"/>
      <c r="JY637" s="11"/>
      <c r="JZ637" s="11"/>
      <c r="KA637" s="11"/>
      <c r="KB637" s="11"/>
      <c r="KC637" s="11"/>
      <c r="KD637" s="11"/>
      <c r="KE637" s="11"/>
      <c r="KF637" s="11"/>
      <c r="KG637" s="11"/>
      <c r="KH637" s="11"/>
      <c r="KI637" s="11"/>
      <c r="KJ637" s="11"/>
      <c r="KK637" s="11"/>
      <c r="KL637" s="11"/>
      <c r="KM637" s="11"/>
      <c r="KN637" s="11"/>
      <c r="KO637" s="11"/>
      <c r="KP637" s="11"/>
      <c r="KQ637" s="11"/>
      <c r="KR637" s="11"/>
      <c r="KS637" s="11"/>
      <c r="KT637" s="11"/>
      <c r="KU637" s="11"/>
    </row>
    <row r="638" spans="1:307" ht="44.25" customHeight="1" x14ac:dyDescent="0.2">
      <c r="A638" s="160"/>
      <c r="B638" s="161"/>
      <c r="C638" s="162"/>
      <c r="D638" s="163"/>
      <c r="E638" s="201"/>
      <c r="F638" s="202"/>
      <c r="G638" s="164" t="str">
        <f t="shared" si="49"/>
        <v/>
      </c>
      <c r="H638" s="203"/>
      <c r="I638" s="204"/>
      <c r="J638" s="208"/>
      <c r="K638" s="206"/>
      <c r="L638" s="207"/>
      <c r="M638" s="165" t="str">
        <f t="shared" si="46"/>
        <v/>
      </c>
      <c r="N638" s="165" t="str">
        <f t="shared" si="47"/>
        <v/>
      </c>
      <c r="O638" s="210"/>
      <c r="P638" s="243"/>
      <c r="Q638" s="211"/>
      <c r="R638" s="212"/>
      <c r="S638" s="212"/>
      <c r="T638" s="212"/>
      <c r="U638" s="166"/>
      <c r="V638" s="17"/>
      <c r="W638" s="17" t="str">
        <f t="shared" si="48"/>
        <v/>
      </c>
      <c r="X638" s="8"/>
      <c r="Y638" s="8"/>
      <c r="Z638" s="8"/>
      <c r="AA638" s="8"/>
      <c r="AB638" s="11"/>
      <c r="AC638" s="11"/>
      <c r="AD638" s="167" t="str">
        <f t="shared" si="50"/>
        <v/>
      </c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E638" s="11"/>
      <c r="CF638" s="11"/>
      <c r="CG638" s="11"/>
      <c r="CH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  <c r="DL638" s="11"/>
      <c r="DM638" s="11"/>
      <c r="DN638" s="11"/>
      <c r="DO638" s="11"/>
      <c r="DP638" s="11"/>
      <c r="DQ638" s="11"/>
      <c r="DR638" s="11"/>
      <c r="DS638" s="11"/>
      <c r="DT638" s="11"/>
      <c r="DU638" s="11"/>
      <c r="DV638" s="11"/>
      <c r="DW638" s="11"/>
      <c r="DX638" s="11"/>
      <c r="DY638" s="11"/>
      <c r="DZ638" s="11"/>
      <c r="EA638" s="11"/>
      <c r="EB638" s="11"/>
      <c r="EC638" s="11"/>
      <c r="ED638" s="11"/>
      <c r="EE638" s="11"/>
      <c r="EF638" s="11"/>
      <c r="EG638" s="11"/>
      <c r="EH638" s="11"/>
      <c r="EI638" s="11"/>
      <c r="EJ638" s="11"/>
      <c r="EK638" s="11"/>
      <c r="EL638" s="11"/>
      <c r="EM638" s="11"/>
      <c r="EN638" s="11"/>
      <c r="EO638" s="11"/>
      <c r="EP638" s="11"/>
      <c r="EQ638" s="11"/>
      <c r="ER638" s="11"/>
      <c r="ES638" s="11"/>
      <c r="ET638" s="11"/>
      <c r="EU638" s="11"/>
      <c r="EV638" s="11"/>
      <c r="EW638" s="11"/>
      <c r="EX638" s="11"/>
      <c r="EY638" s="11"/>
      <c r="EZ638" s="11"/>
      <c r="FA638" s="11"/>
      <c r="FB638" s="11"/>
      <c r="FC638" s="11"/>
      <c r="FD638" s="11"/>
      <c r="FE638" s="11"/>
      <c r="FF638" s="11"/>
      <c r="FG638" s="11"/>
      <c r="FH638" s="11"/>
      <c r="FI638" s="11"/>
      <c r="FJ638" s="11"/>
      <c r="FK638" s="11"/>
      <c r="FL638" s="11"/>
      <c r="FM638" s="11"/>
      <c r="FN638" s="11"/>
      <c r="FO638" s="11"/>
      <c r="FP638" s="11"/>
      <c r="FQ638" s="11"/>
      <c r="FR638" s="11"/>
      <c r="FS638" s="11"/>
      <c r="FT638" s="11"/>
      <c r="FU638" s="11"/>
      <c r="FV638" s="11"/>
      <c r="FW638" s="11"/>
      <c r="FX638" s="11"/>
      <c r="FY638" s="11"/>
      <c r="FZ638" s="11"/>
      <c r="GA638" s="11"/>
      <c r="GB638" s="11"/>
      <c r="GC638" s="11"/>
      <c r="GD638" s="11"/>
      <c r="GE638" s="11"/>
      <c r="GF638" s="11"/>
      <c r="GG638" s="11"/>
      <c r="GH638" s="11"/>
      <c r="GI638" s="11"/>
      <c r="GJ638" s="11"/>
      <c r="GK638" s="11"/>
      <c r="GL638" s="11"/>
      <c r="GM638" s="11"/>
      <c r="GN638" s="11"/>
      <c r="GO638" s="11"/>
      <c r="GP638" s="11"/>
      <c r="GQ638" s="11"/>
      <c r="GR638" s="11"/>
      <c r="GS638" s="11"/>
      <c r="GT638" s="11"/>
      <c r="GU638" s="11"/>
      <c r="GV638" s="11"/>
      <c r="GW638" s="11"/>
      <c r="GX638" s="11"/>
      <c r="GY638" s="11"/>
      <c r="GZ638" s="11"/>
      <c r="HA638" s="11"/>
      <c r="HB638" s="11"/>
      <c r="HC638" s="11"/>
      <c r="HD638" s="11"/>
      <c r="HE638" s="11"/>
      <c r="HF638" s="11"/>
      <c r="HG638" s="11"/>
      <c r="HH638" s="11"/>
      <c r="HI638" s="11"/>
      <c r="HJ638" s="11"/>
      <c r="HK638" s="11"/>
      <c r="HL638" s="11"/>
      <c r="HM638" s="11"/>
      <c r="HN638" s="11"/>
      <c r="HO638" s="11"/>
      <c r="HP638" s="11"/>
      <c r="HQ638" s="11"/>
      <c r="HR638" s="11"/>
      <c r="HS638" s="11"/>
      <c r="HT638" s="11"/>
      <c r="HU638" s="11"/>
      <c r="HV638" s="11"/>
      <c r="HW638" s="11"/>
      <c r="HX638" s="11"/>
      <c r="HY638" s="11"/>
      <c r="HZ638" s="11"/>
      <c r="IA638" s="11"/>
      <c r="IB638" s="11"/>
      <c r="IC638" s="11"/>
      <c r="ID638" s="11"/>
      <c r="IE638" s="11"/>
      <c r="IF638" s="11"/>
      <c r="IG638" s="11"/>
      <c r="IH638" s="11"/>
      <c r="II638" s="11"/>
      <c r="IJ638" s="11"/>
      <c r="IK638" s="11"/>
      <c r="IL638" s="11"/>
      <c r="IM638" s="11"/>
      <c r="IN638" s="11"/>
      <c r="IO638" s="11"/>
      <c r="IP638" s="11"/>
      <c r="IQ638" s="11"/>
      <c r="IR638" s="11"/>
      <c r="IS638" s="11"/>
      <c r="IT638" s="11"/>
      <c r="IU638" s="11"/>
      <c r="IV638" s="11"/>
      <c r="IW638" s="11"/>
      <c r="IX638" s="11"/>
      <c r="IY638" s="11"/>
      <c r="IZ638" s="11"/>
      <c r="JA638" s="11"/>
      <c r="JB638" s="11"/>
      <c r="JC638" s="11"/>
      <c r="JD638" s="11"/>
      <c r="JE638" s="11"/>
      <c r="JF638" s="11"/>
      <c r="JG638" s="11"/>
      <c r="JH638" s="11"/>
      <c r="JI638" s="11"/>
      <c r="JJ638" s="11"/>
      <c r="JK638" s="11"/>
      <c r="JL638" s="11"/>
      <c r="JM638" s="11"/>
      <c r="JN638" s="11"/>
      <c r="JO638" s="11"/>
      <c r="JP638" s="11"/>
      <c r="JQ638" s="11"/>
      <c r="JR638" s="11"/>
      <c r="JS638" s="11"/>
      <c r="JT638" s="11"/>
      <c r="JU638" s="11"/>
      <c r="JV638" s="11"/>
      <c r="JW638" s="11"/>
      <c r="JX638" s="11"/>
      <c r="JY638" s="11"/>
      <c r="JZ638" s="11"/>
      <c r="KA638" s="11"/>
      <c r="KB638" s="11"/>
      <c r="KC638" s="11"/>
      <c r="KD638" s="11"/>
      <c r="KE638" s="11"/>
      <c r="KF638" s="11"/>
      <c r="KG638" s="11"/>
      <c r="KH638" s="11"/>
      <c r="KI638" s="11"/>
      <c r="KJ638" s="11"/>
      <c r="KK638" s="11"/>
      <c r="KL638" s="11"/>
      <c r="KM638" s="11"/>
      <c r="KN638" s="11"/>
      <c r="KO638" s="11"/>
      <c r="KP638" s="11"/>
      <c r="KQ638" s="11"/>
      <c r="KR638" s="11"/>
      <c r="KS638" s="11"/>
      <c r="KT638" s="11"/>
      <c r="KU638" s="11"/>
    </row>
    <row r="639" spans="1:307" ht="44.25" customHeight="1" x14ac:dyDescent="0.2">
      <c r="A639" s="160"/>
      <c r="B639" s="161"/>
      <c r="C639" s="162"/>
      <c r="D639" s="163"/>
      <c r="E639" s="201"/>
      <c r="F639" s="202"/>
      <c r="G639" s="164" t="str">
        <f t="shared" si="49"/>
        <v/>
      </c>
      <c r="H639" s="203"/>
      <c r="I639" s="204"/>
      <c r="J639" s="208"/>
      <c r="K639" s="206"/>
      <c r="L639" s="207"/>
      <c r="M639" s="165" t="str">
        <f t="shared" si="46"/>
        <v/>
      </c>
      <c r="N639" s="165" t="str">
        <f t="shared" si="47"/>
        <v/>
      </c>
      <c r="O639" s="210"/>
      <c r="P639" s="243"/>
      <c r="Q639" s="211"/>
      <c r="R639" s="212"/>
      <c r="S639" s="212"/>
      <c r="T639" s="212"/>
      <c r="U639" s="166"/>
      <c r="V639" s="17"/>
      <c r="W639" s="17" t="str">
        <f t="shared" si="48"/>
        <v/>
      </c>
      <c r="X639" s="8"/>
      <c r="Y639" s="8"/>
      <c r="Z639" s="8"/>
      <c r="AA639" s="8"/>
      <c r="AB639" s="11"/>
      <c r="AC639" s="11"/>
      <c r="AD639" s="167" t="str">
        <f t="shared" si="50"/>
        <v/>
      </c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E639" s="11"/>
      <c r="CF639" s="11"/>
      <c r="CG639" s="11"/>
      <c r="CH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  <c r="DL639" s="11"/>
      <c r="DM639" s="11"/>
      <c r="DN639" s="11"/>
      <c r="DO639" s="11"/>
      <c r="DP639" s="11"/>
      <c r="DQ639" s="11"/>
      <c r="DR639" s="11"/>
      <c r="DS639" s="11"/>
      <c r="DT639" s="11"/>
      <c r="DU639" s="11"/>
      <c r="DV639" s="11"/>
      <c r="DW639" s="11"/>
      <c r="DX639" s="11"/>
      <c r="DY639" s="11"/>
      <c r="DZ639" s="11"/>
      <c r="EA639" s="11"/>
      <c r="EB639" s="11"/>
      <c r="EC639" s="11"/>
      <c r="ED639" s="11"/>
      <c r="EE639" s="11"/>
      <c r="EF639" s="11"/>
      <c r="EG639" s="11"/>
      <c r="EH639" s="11"/>
      <c r="EI639" s="11"/>
      <c r="EJ639" s="11"/>
      <c r="EK639" s="11"/>
      <c r="EL639" s="11"/>
      <c r="EM639" s="11"/>
      <c r="EN639" s="11"/>
      <c r="EO639" s="11"/>
      <c r="EP639" s="11"/>
      <c r="EQ639" s="11"/>
      <c r="ER639" s="11"/>
      <c r="ES639" s="11"/>
      <c r="ET639" s="11"/>
      <c r="EU639" s="11"/>
      <c r="EV639" s="11"/>
      <c r="EW639" s="11"/>
      <c r="EX639" s="11"/>
      <c r="EY639" s="11"/>
      <c r="EZ639" s="11"/>
      <c r="FA639" s="11"/>
      <c r="FB639" s="11"/>
      <c r="FC639" s="11"/>
      <c r="FD639" s="11"/>
      <c r="FE639" s="11"/>
      <c r="FF639" s="11"/>
      <c r="FG639" s="11"/>
      <c r="FH639" s="11"/>
      <c r="FI639" s="11"/>
      <c r="FJ639" s="11"/>
      <c r="FK639" s="11"/>
      <c r="FL639" s="11"/>
      <c r="FM639" s="11"/>
      <c r="FN639" s="11"/>
      <c r="FO639" s="11"/>
      <c r="FP639" s="11"/>
      <c r="FQ639" s="11"/>
      <c r="FR639" s="11"/>
      <c r="FS639" s="11"/>
      <c r="FT639" s="11"/>
      <c r="FU639" s="11"/>
      <c r="FV639" s="11"/>
      <c r="FW639" s="11"/>
      <c r="FX639" s="11"/>
      <c r="FY639" s="11"/>
      <c r="FZ639" s="11"/>
      <c r="GA639" s="11"/>
      <c r="GB639" s="11"/>
      <c r="GC639" s="11"/>
      <c r="GD639" s="11"/>
      <c r="GE639" s="11"/>
      <c r="GF639" s="11"/>
      <c r="GG639" s="11"/>
      <c r="GH639" s="11"/>
      <c r="GI639" s="11"/>
      <c r="GJ639" s="11"/>
      <c r="GK639" s="11"/>
      <c r="GL639" s="11"/>
      <c r="GM639" s="11"/>
      <c r="GN639" s="11"/>
      <c r="GO639" s="11"/>
      <c r="GP639" s="11"/>
      <c r="GQ639" s="11"/>
      <c r="GR639" s="11"/>
      <c r="GS639" s="11"/>
      <c r="GT639" s="11"/>
      <c r="GU639" s="11"/>
      <c r="GV639" s="11"/>
      <c r="GW639" s="11"/>
      <c r="GX639" s="11"/>
      <c r="GY639" s="11"/>
      <c r="GZ639" s="11"/>
      <c r="HA639" s="11"/>
      <c r="HB639" s="11"/>
      <c r="HC639" s="11"/>
      <c r="HD639" s="11"/>
      <c r="HE639" s="11"/>
      <c r="HF639" s="11"/>
      <c r="HG639" s="11"/>
      <c r="HH639" s="11"/>
      <c r="HI639" s="11"/>
      <c r="HJ639" s="11"/>
      <c r="HK639" s="11"/>
      <c r="HL639" s="11"/>
      <c r="HM639" s="11"/>
      <c r="HN639" s="11"/>
      <c r="HO639" s="11"/>
      <c r="HP639" s="11"/>
      <c r="HQ639" s="11"/>
      <c r="HR639" s="11"/>
      <c r="HS639" s="11"/>
      <c r="HT639" s="11"/>
      <c r="HU639" s="11"/>
      <c r="HV639" s="11"/>
      <c r="HW639" s="11"/>
      <c r="HX639" s="11"/>
      <c r="HY639" s="11"/>
      <c r="HZ639" s="11"/>
      <c r="IA639" s="11"/>
      <c r="IB639" s="11"/>
      <c r="IC639" s="11"/>
      <c r="ID639" s="11"/>
      <c r="IE639" s="11"/>
      <c r="IF639" s="11"/>
      <c r="IG639" s="11"/>
      <c r="IH639" s="11"/>
      <c r="II639" s="11"/>
      <c r="IJ639" s="11"/>
      <c r="IK639" s="11"/>
      <c r="IL639" s="11"/>
      <c r="IM639" s="11"/>
      <c r="IN639" s="11"/>
      <c r="IO639" s="11"/>
      <c r="IP639" s="11"/>
      <c r="IQ639" s="11"/>
      <c r="IR639" s="11"/>
      <c r="IS639" s="11"/>
      <c r="IT639" s="11"/>
      <c r="IU639" s="11"/>
      <c r="IV639" s="11"/>
      <c r="IW639" s="11"/>
      <c r="IX639" s="11"/>
      <c r="IY639" s="11"/>
      <c r="IZ639" s="11"/>
      <c r="JA639" s="11"/>
      <c r="JB639" s="11"/>
      <c r="JC639" s="11"/>
      <c r="JD639" s="11"/>
      <c r="JE639" s="11"/>
      <c r="JF639" s="11"/>
      <c r="JG639" s="11"/>
      <c r="JH639" s="11"/>
      <c r="JI639" s="11"/>
      <c r="JJ639" s="11"/>
      <c r="JK639" s="11"/>
      <c r="JL639" s="11"/>
      <c r="JM639" s="11"/>
      <c r="JN639" s="11"/>
      <c r="JO639" s="11"/>
      <c r="JP639" s="11"/>
      <c r="JQ639" s="11"/>
      <c r="JR639" s="11"/>
      <c r="JS639" s="11"/>
      <c r="JT639" s="11"/>
      <c r="JU639" s="11"/>
      <c r="JV639" s="11"/>
      <c r="JW639" s="11"/>
      <c r="JX639" s="11"/>
      <c r="JY639" s="11"/>
      <c r="JZ639" s="11"/>
      <c r="KA639" s="11"/>
      <c r="KB639" s="11"/>
      <c r="KC639" s="11"/>
      <c r="KD639" s="11"/>
      <c r="KE639" s="11"/>
      <c r="KF639" s="11"/>
      <c r="KG639" s="11"/>
      <c r="KH639" s="11"/>
      <c r="KI639" s="11"/>
      <c r="KJ639" s="11"/>
      <c r="KK639" s="11"/>
      <c r="KL639" s="11"/>
      <c r="KM639" s="11"/>
      <c r="KN639" s="11"/>
      <c r="KO639" s="11"/>
      <c r="KP639" s="11"/>
      <c r="KQ639" s="11"/>
      <c r="KR639" s="11"/>
      <c r="KS639" s="11"/>
      <c r="KT639" s="11"/>
      <c r="KU639" s="11"/>
    </row>
    <row r="640" spans="1:307" ht="44.25" customHeight="1" x14ac:dyDescent="0.2">
      <c r="A640" s="160"/>
      <c r="B640" s="161"/>
      <c r="C640" s="162"/>
      <c r="D640" s="163"/>
      <c r="E640" s="201"/>
      <c r="F640" s="202"/>
      <c r="G640" s="164" t="str">
        <f t="shared" si="49"/>
        <v/>
      </c>
      <c r="H640" s="203"/>
      <c r="I640" s="204"/>
      <c r="J640" s="208"/>
      <c r="K640" s="206"/>
      <c r="L640" s="207"/>
      <c r="M640" s="165" t="str">
        <f t="shared" si="46"/>
        <v/>
      </c>
      <c r="N640" s="165" t="str">
        <f t="shared" si="47"/>
        <v/>
      </c>
      <c r="O640" s="210"/>
      <c r="P640" s="243"/>
      <c r="Q640" s="211"/>
      <c r="R640" s="212"/>
      <c r="S640" s="212"/>
      <c r="T640" s="212"/>
      <c r="U640" s="166"/>
      <c r="V640" s="17"/>
      <c r="W640" s="17" t="str">
        <f t="shared" si="48"/>
        <v/>
      </c>
      <c r="X640" s="8"/>
      <c r="Y640" s="8"/>
      <c r="Z640" s="8"/>
      <c r="AA640" s="8"/>
      <c r="AB640" s="11"/>
      <c r="AC640" s="11"/>
      <c r="AD640" s="167" t="str">
        <f t="shared" si="50"/>
        <v/>
      </c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E640" s="11"/>
      <c r="CF640" s="11"/>
      <c r="CG640" s="11"/>
      <c r="CH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  <c r="DL640" s="11"/>
      <c r="DM640" s="11"/>
      <c r="DN640" s="11"/>
      <c r="DO640" s="11"/>
      <c r="DP640" s="11"/>
      <c r="DQ640" s="11"/>
      <c r="DR640" s="11"/>
      <c r="DS640" s="11"/>
      <c r="DT640" s="11"/>
      <c r="DU640" s="11"/>
      <c r="DV640" s="11"/>
      <c r="DW640" s="11"/>
      <c r="DX640" s="11"/>
      <c r="DY640" s="11"/>
      <c r="DZ640" s="11"/>
      <c r="EA640" s="11"/>
      <c r="EB640" s="11"/>
      <c r="EC640" s="11"/>
      <c r="ED640" s="11"/>
      <c r="EE640" s="11"/>
      <c r="EF640" s="11"/>
      <c r="EG640" s="11"/>
      <c r="EH640" s="11"/>
      <c r="EI640" s="11"/>
      <c r="EJ640" s="11"/>
      <c r="EK640" s="11"/>
      <c r="EL640" s="11"/>
      <c r="EM640" s="11"/>
      <c r="EN640" s="11"/>
      <c r="EO640" s="11"/>
      <c r="EP640" s="11"/>
      <c r="EQ640" s="11"/>
      <c r="ER640" s="11"/>
      <c r="ES640" s="11"/>
      <c r="ET640" s="11"/>
      <c r="EU640" s="11"/>
      <c r="EV640" s="11"/>
      <c r="EW640" s="11"/>
      <c r="EX640" s="11"/>
      <c r="EY640" s="11"/>
      <c r="EZ640" s="11"/>
      <c r="FA640" s="11"/>
      <c r="FB640" s="11"/>
      <c r="FC640" s="11"/>
      <c r="FD640" s="11"/>
      <c r="FE640" s="11"/>
      <c r="FF640" s="11"/>
      <c r="FG640" s="11"/>
      <c r="FH640" s="11"/>
      <c r="FI640" s="11"/>
      <c r="FJ640" s="11"/>
      <c r="FK640" s="11"/>
      <c r="FL640" s="11"/>
      <c r="FM640" s="11"/>
      <c r="FN640" s="11"/>
      <c r="FO640" s="11"/>
      <c r="FP640" s="11"/>
      <c r="FQ640" s="11"/>
      <c r="FR640" s="11"/>
      <c r="FS640" s="11"/>
      <c r="FT640" s="11"/>
      <c r="FU640" s="11"/>
      <c r="FV640" s="11"/>
      <c r="FW640" s="11"/>
      <c r="FX640" s="11"/>
      <c r="FY640" s="11"/>
      <c r="FZ640" s="11"/>
      <c r="GA640" s="11"/>
      <c r="GB640" s="11"/>
      <c r="GC640" s="11"/>
      <c r="GD640" s="11"/>
      <c r="GE640" s="11"/>
      <c r="GF640" s="11"/>
      <c r="GG640" s="11"/>
      <c r="GH640" s="11"/>
      <c r="GI640" s="11"/>
      <c r="GJ640" s="11"/>
      <c r="GK640" s="11"/>
      <c r="GL640" s="11"/>
      <c r="GM640" s="11"/>
      <c r="GN640" s="11"/>
      <c r="GO640" s="11"/>
      <c r="GP640" s="11"/>
      <c r="GQ640" s="11"/>
      <c r="GR640" s="11"/>
      <c r="GS640" s="11"/>
      <c r="GT640" s="11"/>
      <c r="GU640" s="11"/>
      <c r="GV640" s="11"/>
      <c r="GW640" s="11"/>
      <c r="GX640" s="11"/>
      <c r="GY640" s="11"/>
      <c r="GZ640" s="11"/>
      <c r="HA640" s="11"/>
      <c r="HB640" s="11"/>
      <c r="HC640" s="11"/>
      <c r="HD640" s="11"/>
      <c r="HE640" s="11"/>
      <c r="HF640" s="11"/>
      <c r="HG640" s="11"/>
      <c r="HH640" s="11"/>
      <c r="HI640" s="11"/>
      <c r="HJ640" s="11"/>
      <c r="HK640" s="11"/>
      <c r="HL640" s="11"/>
      <c r="HM640" s="11"/>
      <c r="HN640" s="11"/>
      <c r="HO640" s="11"/>
      <c r="HP640" s="11"/>
      <c r="HQ640" s="11"/>
      <c r="HR640" s="11"/>
      <c r="HS640" s="11"/>
      <c r="HT640" s="11"/>
      <c r="HU640" s="11"/>
      <c r="HV640" s="11"/>
      <c r="HW640" s="11"/>
      <c r="HX640" s="11"/>
      <c r="HY640" s="11"/>
      <c r="HZ640" s="11"/>
      <c r="IA640" s="11"/>
      <c r="IB640" s="11"/>
      <c r="IC640" s="11"/>
      <c r="ID640" s="11"/>
      <c r="IE640" s="11"/>
      <c r="IF640" s="11"/>
      <c r="IG640" s="11"/>
      <c r="IH640" s="11"/>
      <c r="II640" s="11"/>
      <c r="IJ640" s="11"/>
      <c r="IK640" s="11"/>
      <c r="IL640" s="11"/>
      <c r="IM640" s="11"/>
      <c r="IN640" s="11"/>
      <c r="IO640" s="11"/>
      <c r="IP640" s="11"/>
      <c r="IQ640" s="11"/>
      <c r="IR640" s="11"/>
      <c r="IS640" s="11"/>
      <c r="IT640" s="11"/>
      <c r="IU640" s="11"/>
      <c r="IV640" s="11"/>
      <c r="IW640" s="11"/>
      <c r="IX640" s="11"/>
      <c r="IY640" s="11"/>
      <c r="IZ640" s="11"/>
      <c r="JA640" s="11"/>
      <c r="JB640" s="11"/>
      <c r="JC640" s="11"/>
      <c r="JD640" s="11"/>
      <c r="JE640" s="11"/>
      <c r="JF640" s="11"/>
      <c r="JG640" s="11"/>
      <c r="JH640" s="11"/>
      <c r="JI640" s="11"/>
      <c r="JJ640" s="11"/>
      <c r="JK640" s="11"/>
      <c r="JL640" s="11"/>
      <c r="JM640" s="11"/>
      <c r="JN640" s="11"/>
      <c r="JO640" s="11"/>
      <c r="JP640" s="11"/>
      <c r="JQ640" s="11"/>
      <c r="JR640" s="11"/>
      <c r="JS640" s="11"/>
      <c r="JT640" s="11"/>
      <c r="JU640" s="11"/>
      <c r="JV640" s="11"/>
      <c r="JW640" s="11"/>
      <c r="JX640" s="11"/>
      <c r="JY640" s="11"/>
      <c r="JZ640" s="11"/>
      <c r="KA640" s="11"/>
      <c r="KB640" s="11"/>
      <c r="KC640" s="11"/>
      <c r="KD640" s="11"/>
      <c r="KE640" s="11"/>
      <c r="KF640" s="11"/>
      <c r="KG640" s="11"/>
      <c r="KH640" s="11"/>
      <c r="KI640" s="11"/>
      <c r="KJ640" s="11"/>
      <c r="KK640" s="11"/>
      <c r="KL640" s="11"/>
      <c r="KM640" s="11"/>
      <c r="KN640" s="11"/>
      <c r="KO640" s="11"/>
      <c r="KP640" s="11"/>
      <c r="KQ640" s="11"/>
      <c r="KR640" s="11"/>
      <c r="KS640" s="11"/>
      <c r="KT640" s="11"/>
      <c r="KU640" s="11"/>
    </row>
    <row r="641" spans="1:307" ht="44.25" customHeight="1" x14ac:dyDescent="0.2">
      <c r="A641" s="160"/>
      <c r="B641" s="161"/>
      <c r="C641" s="162"/>
      <c r="D641" s="163"/>
      <c r="E641" s="201"/>
      <c r="F641" s="202"/>
      <c r="G641" s="164" t="str">
        <f t="shared" si="49"/>
        <v/>
      </c>
      <c r="H641" s="203"/>
      <c r="I641" s="204"/>
      <c r="J641" s="208"/>
      <c r="K641" s="206"/>
      <c r="L641" s="207"/>
      <c r="M641" s="165" t="str">
        <f t="shared" si="46"/>
        <v/>
      </c>
      <c r="N641" s="165" t="str">
        <f t="shared" si="47"/>
        <v/>
      </c>
      <c r="O641" s="210"/>
      <c r="P641" s="243"/>
      <c r="Q641" s="211"/>
      <c r="R641" s="212"/>
      <c r="S641" s="212"/>
      <c r="T641" s="212"/>
      <c r="U641" s="166"/>
      <c r="V641" s="17"/>
      <c r="W641" s="17" t="str">
        <f t="shared" si="48"/>
        <v/>
      </c>
      <c r="X641" s="8"/>
      <c r="Y641" s="8"/>
      <c r="Z641" s="8"/>
      <c r="AA641" s="8"/>
      <c r="AB641" s="11"/>
      <c r="AC641" s="11"/>
      <c r="AD641" s="167" t="str">
        <f t="shared" si="50"/>
        <v/>
      </c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  <c r="HV641" s="11"/>
      <c r="HW641" s="11"/>
      <c r="HX641" s="11"/>
      <c r="HY641" s="11"/>
      <c r="HZ641" s="11"/>
      <c r="IA641" s="11"/>
      <c r="IB641" s="11"/>
      <c r="IC641" s="11"/>
      <c r="ID641" s="11"/>
      <c r="IE641" s="11"/>
      <c r="IF641" s="11"/>
      <c r="IG641" s="11"/>
      <c r="IH641" s="11"/>
      <c r="II641" s="11"/>
      <c r="IJ641" s="11"/>
      <c r="IK641" s="11"/>
      <c r="IL641" s="11"/>
      <c r="IM641" s="11"/>
      <c r="IN641" s="11"/>
      <c r="IO641" s="11"/>
      <c r="IP641" s="11"/>
      <c r="IQ641" s="11"/>
      <c r="IR641" s="11"/>
      <c r="IS641" s="11"/>
      <c r="IT641" s="11"/>
      <c r="IU641" s="11"/>
      <c r="IV641" s="11"/>
      <c r="IW641" s="11"/>
      <c r="IX641" s="11"/>
      <c r="IY641" s="11"/>
      <c r="IZ641" s="11"/>
      <c r="JA641" s="11"/>
      <c r="JB641" s="11"/>
      <c r="JC641" s="11"/>
      <c r="JD641" s="11"/>
      <c r="JE641" s="11"/>
      <c r="JF641" s="11"/>
      <c r="JG641" s="11"/>
      <c r="JH641" s="11"/>
      <c r="JI641" s="11"/>
      <c r="JJ641" s="11"/>
      <c r="JK641" s="11"/>
      <c r="JL641" s="11"/>
      <c r="JM641" s="11"/>
      <c r="JN641" s="11"/>
      <c r="JO641" s="11"/>
      <c r="JP641" s="11"/>
      <c r="JQ641" s="11"/>
      <c r="JR641" s="11"/>
      <c r="JS641" s="11"/>
      <c r="JT641" s="11"/>
      <c r="JU641" s="11"/>
      <c r="JV641" s="11"/>
      <c r="JW641" s="11"/>
      <c r="JX641" s="11"/>
      <c r="JY641" s="11"/>
      <c r="JZ641" s="11"/>
      <c r="KA641" s="11"/>
      <c r="KB641" s="11"/>
      <c r="KC641" s="11"/>
      <c r="KD641" s="11"/>
      <c r="KE641" s="11"/>
      <c r="KF641" s="11"/>
      <c r="KG641" s="11"/>
      <c r="KH641" s="11"/>
      <c r="KI641" s="11"/>
      <c r="KJ641" s="11"/>
      <c r="KK641" s="11"/>
      <c r="KL641" s="11"/>
      <c r="KM641" s="11"/>
      <c r="KN641" s="11"/>
      <c r="KO641" s="11"/>
      <c r="KP641" s="11"/>
      <c r="KQ641" s="11"/>
      <c r="KR641" s="11"/>
      <c r="KS641" s="11"/>
      <c r="KT641" s="11"/>
      <c r="KU641" s="11"/>
    </row>
    <row r="642" spans="1:307" ht="44.25" customHeight="1" x14ac:dyDescent="0.2">
      <c r="A642" s="160"/>
      <c r="B642" s="161"/>
      <c r="C642" s="162"/>
      <c r="D642" s="163"/>
      <c r="E642" s="201"/>
      <c r="F642" s="202"/>
      <c r="G642" s="164" t="str">
        <f t="shared" si="49"/>
        <v/>
      </c>
      <c r="H642" s="203"/>
      <c r="I642" s="204"/>
      <c r="J642" s="208"/>
      <c r="K642" s="206"/>
      <c r="L642" s="207"/>
      <c r="M642" s="165" t="str">
        <f t="shared" si="46"/>
        <v/>
      </c>
      <c r="N642" s="165" t="str">
        <f t="shared" si="47"/>
        <v/>
      </c>
      <c r="O642" s="210"/>
      <c r="P642" s="243"/>
      <c r="Q642" s="211"/>
      <c r="R642" s="212"/>
      <c r="S642" s="212"/>
      <c r="T642" s="212"/>
      <c r="U642" s="166"/>
      <c r="V642" s="17"/>
      <c r="W642" s="17" t="str">
        <f t="shared" si="48"/>
        <v/>
      </c>
      <c r="X642" s="8"/>
      <c r="Y642" s="8"/>
      <c r="Z642" s="8"/>
      <c r="AA642" s="8"/>
      <c r="AB642" s="11"/>
      <c r="AC642" s="11"/>
      <c r="AD642" s="167" t="str">
        <f t="shared" si="50"/>
        <v/>
      </c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  <c r="HV642" s="11"/>
      <c r="HW642" s="11"/>
      <c r="HX642" s="11"/>
      <c r="HY642" s="11"/>
      <c r="HZ642" s="11"/>
      <c r="IA642" s="11"/>
      <c r="IB642" s="11"/>
      <c r="IC642" s="11"/>
      <c r="ID642" s="11"/>
      <c r="IE642" s="11"/>
      <c r="IF642" s="11"/>
      <c r="IG642" s="11"/>
      <c r="IH642" s="11"/>
      <c r="II642" s="11"/>
      <c r="IJ642" s="11"/>
      <c r="IK642" s="11"/>
      <c r="IL642" s="11"/>
      <c r="IM642" s="11"/>
      <c r="IN642" s="11"/>
      <c r="IO642" s="11"/>
      <c r="IP642" s="11"/>
      <c r="IQ642" s="11"/>
      <c r="IR642" s="11"/>
      <c r="IS642" s="11"/>
      <c r="IT642" s="11"/>
      <c r="IU642" s="11"/>
      <c r="IV642" s="11"/>
      <c r="IW642" s="11"/>
      <c r="IX642" s="11"/>
      <c r="IY642" s="11"/>
      <c r="IZ642" s="11"/>
      <c r="JA642" s="11"/>
      <c r="JB642" s="11"/>
      <c r="JC642" s="11"/>
      <c r="JD642" s="11"/>
      <c r="JE642" s="11"/>
      <c r="JF642" s="11"/>
      <c r="JG642" s="11"/>
      <c r="JH642" s="11"/>
      <c r="JI642" s="11"/>
      <c r="JJ642" s="11"/>
      <c r="JK642" s="11"/>
      <c r="JL642" s="11"/>
      <c r="JM642" s="11"/>
      <c r="JN642" s="11"/>
      <c r="JO642" s="11"/>
      <c r="JP642" s="11"/>
      <c r="JQ642" s="11"/>
      <c r="JR642" s="11"/>
      <c r="JS642" s="11"/>
      <c r="JT642" s="11"/>
      <c r="JU642" s="11"/>
      <c r="JV642" s="11"/>
      <c r="JW642" s="11"/>
      <c r="JX642" s="11"/>
      <c r="JY642" s="11"/>
      <c r="JZ642" s="11"/>
      <c r="KA642" s="11"/>
      <c r="KB642" s="11"/>
      <c r="KC642" s="11"/>
      <c r="KD642" s="11"/>
      <c r="KE642" s="11"/>
      <c r="KF642" s="11"/>
      <c r="KG642" s="11"/>
      <c r="KH642" s="11"/>
      <c r="KI642" s="11"/>
      <c r="KJ642" s="11"/>
      <c r="KK642" s="11"/>
      <c r="KL642" s="11"/>
      <c r="KM642" s="11"/>
      <c r="KN642" s="11"/>
      <c r="KO642" s="11"/>
      <c r="KP642" s="11"/>
      <c r="KQ642" s="11"/>
      <c r="KR642" s="11"/>
      <c r="KS642" s="11"/>
      <c r="KT642" s="11"/>
      <c r="KU642" s="11"/>
    </row>
    <row r="643" spans="1:307" ht="44.25" customHeight="1" x14ac:dyDescent="0.2">
      <c r="A643" s="160"/>
      <c r="B643" s="161"/>
      <c r="C643" s="162"/>
      <c r="D643" s="163"/>
      <c r="E643" s="201"/>
      <c r="F643" s="202"/>
      <c r="G643" s="164" t="str">
        <f t="shared" si="49"/>
        <v/>
      </c>
      <c r="H643" s="203"/>
      <c r="I643" s="204"/>
      <c r="J643" s="208"/>
      <c r="K643" s="206"/>
      <c r="L643" s="207"/>
      <c r="M643" s="165" t="str">
        <f t="shared" si="46"/>
        <v/>
      </c>
      <c r="N643" s="165" t="str">
        <f t="shared" si="47"/>
        <v/>
      </c>
      <c r="O643" s="210"/>
      <c r="P643" s="243"/>
      <c r="Q643" s="211"/>
      <c r="R643" s="212"/>
      <c r="S643" s="212"/>
      <c r="T643" s="212"/>
      <c r="U643" s="166"/>
      <c r="V643" s="17"/>
      <c r="W643" s="17" t="str">
        <f t="shared" si="48"/>
        <v/>
      </c>
      <c r="X643" s="8"/>
      <c r="Y643" s="8"/>
      <c r="Z643" s="8"/>
      <c r="AA643" s="8"/>
      <c r="AB643" s="11"/>
      <c r="AC643" s="11"/>
      <c r="AD643" s="167" t="str">
        <f t="shared" si="50"/>
        <v/>
      </c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  <c r="HV643" s="11"/>
      <c r="HW643" s="11"/>
      <c r="HX643" s="11"/>
      <c r="HY643" s="11"/>
      <c r="HZ643" s="11"/>
      <c r="IA643" s="11"/>
      <c r="IB643" s="11"/>
      <c r="IC643" s="11"/>
      <c r="ID643" s="11"/>
      <c r="IE643" s="11"/>
      <c r="IF643" s="11"/>
      <c r="IG643" s="11"/>
      <c r="IH643" s="11"/>
      <c r="II643" s="11"/>
      <c r="IJ643" s="11"/>
      <c r="IK643" s="11"/>
      <c r="IL643" s="11"/>
      <c r="IM643" s="11"/>
      <c r="IN643" s="11"/>
      <c r="IO643" s="11"/>
      <c r="IP643" s="11"/>
      <c r="IQ643" s="11"/>
      <c r="IR643" s="11"/>
      <c r="IS643" s="11"/>
      <c r="IT643" s="11"/>
      <c r="IU643" s="11"/>
      <c r="IV643" s="11"/>
      <c r="IW643" s="11"/>
      <c r="IX643" s="11"/>
      <c r="IY643" s="11"/>
      <c r="IZ643" s="11"/>
      <c r="JA643" s="11"/>
      <c r="JB643" s="11"/>
      <c r="JC643" s="11"/>
      <c r="JD643" s="11"/>
      <c r="JE643" s="11"/>
      <c r="JF643" s="11"/>
      <c r="JG643" s="11"/>
      <c r="JH643" s="11"/>
      <c r="JI643" s="11"/>
      <c r="JJ643" s="11"/>
      <c r="JK643" s="11"/>
      <c r="JL643" s="11"/>
      <c r="JM643" s="11"/>
      <c r="JN643" s="11"/>
      <c r="JO643" s="11"/>
      <c r="JP643" s="11"/>
      <c r="JQ643" s="11"/>
      <c r="JR643" s="11"/>
      <c r="JS643" s="11"/>
      <c r="JT643" s="11"/>
      <c r="JU643" s="11"/>
      <c r="JV643" s="11"/>
      <c r="JW643" s="11"/>
      <c r="JX643" s="11"/>
      <c r="JY643" s="11"/>
      <c r="JZ643" s="11"/>
      <c r="KA643" s="11"/>
      <c r="KB643" s="11"/>
      <c r="KC643" s="11"/>
      <c r="KD643" s="11"/>
      <c r="KE643" s="11"/>
      <c r="KF643" s="11"/>
      <c r="KG643" s="11"/>
      <c r="KH643" s="11"/>
      <c r="KI643" s="11"/>
      <c r="KJ643" s="11"/>
      <c r="KK643" s="11"/>
      <c r="KL643" s="11"/>
      <c r="KM643" s="11"/>
      <c r="KN643" s="11"/>
      <c r="KO643" s="11"/>
      <c r="KP643" s="11"/>
      <c r="KQ643" s="11"/>
      <c r="KR643" s="11"/>
      <c r="KS643" s="11"/>
      <c r="KT643" s="11"/>
      <c r="KU643" s="11"/>
    </row>
    <row r="644" spans="1:307" ht="44.25" customHeight="1" x14ac:dyDescent="0.2">
      <c r="A644" s="160"/>
      <c r="B644" s="161"/>
      <c r="C644" s="162"/>
      <c r="D644" s="163"/>
      <c r="E644" s="201"/>
      <c r="F644" s="202"/>
      <c r="G644" s="164" t="str">
        <f t="shared" si="49"/>
        <v/>
      </c>
      <c r="H644" s="203"/>
      <c r="I644" s="204"/>
      <c r="J644" s="208"/>
      <c r="K644" s="206"/>
      <c r="L644" s="207"/>
      <c r="M644" s="165" t="str">
        <f t="shared" si="46"/>
        <v/>
      </c>
      <c r="N644" s="165" t="str">
        <f t="shared" si="47"/>
        <v/>
      </c>
      <c r="O644" s="210"/>
      <c r="P644" s="243"/>
      <c r="Q644" s="211"/>
      <c r="R644" s="212"/>
      <c r="S644" s="212"/>
      <c r="T644" s="212"/>
      <c r="U644" s="166"/>
      <c r="V644" s="17"/>
      <c r="W644" s="17" t="str">
        <f t="shared" si="48"/>
        <v/>
      </c>
      <c r="X644" s="8"/>
      <c r="Y644" s="8"/>
      <c r="Z644" s="8"/>
      <c r="AA644" s="8"/>
      <c r="AB644" s="11"/>
      <c r="AC644" s="11"/>
      <c r="AD644" s="167" t="str">
        <f t="shared" si="50"/>
        <v/>
      </c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  <c r="HV644" s="11"/>
      <c r="HW644" s="11"/>
      <c r="HX644" s="11"/>
      <c r="HY644" s="11"/>
      <c r="HZ644" s="11"/>
      <c r="IA644" s="11"/>
      <c r="IB644" s="11"/>
      <c r="IC644" s="11"/>
      <c r="ID644" s="11"/>
      <c r="IE644" s="11"/>
      <c r="IF644" s="11"/>
      <c r="IG644" s="11"/>
      <c r="IH644" s="11"/>
      <c r="II644" s="11"/>
      <c r="IJ644" s="11"/>
      <c r="IK644" s="11"/>
      <c r="IL644" s="11"/>
      <c r="IM644" s="11"/>
      <c r="IN644" s="11"/>
      <c r="IO644" s="11"/>
      <c r="IP644" s="11"/>
      <c r="IQ644" s="11"/>
      <c r="IR644" s="11"/>
      <c r="IS644" s="11"/>
      <c r="IT644" s="11"/>
      <c r="IU644" s="11"/>
      <c r="IV644" s="11"/>
      <c r="IW644" s="11"/>
      <c r="IX644" s="11"/>
      <c r="IY644" s="11"/>
      <c r="IZ644" s="11"/>
      <c r="JA644" s="11"/>
      <c r="JB644" s="11"/>
      <c r="JC644" s="11"/>
      <c r="JD644" s="11"/>
      <c r="JE644" s="11"/>
      <c r="JF644" s="11"/>
      <c r="JG644" s="11"/>
      <c r="JH644" s="11"/>
      <c r="JI644" s="11"/>
      <c r="JJ644" s="11"/>
      <c r="JK644" s="11"/>
      <c r="JL644" s="11"/>
      <c r="JM644" s="11"/>
      <c r="JN644" s="11"/>
      <c r="JO644" s="11"/>
      <c r="JP644" s="11"/>
      <c r="JQ644" s="11"/>
      <c r="JR644" s="11"/>
      <c r="JS644" s="11"/>
      <c r="JT644" s="11"/>
      <c r="JU644" s="11"/>
      <c r="JV644" s="11"/>
      <c r="JW644" s="11"/>
      <c r="JX644" s="11"/>
      <c r="JY644" s="11"/>
      <c r="JZ644" s="11"/>
      <c r="KA644" s="11"/>
      <c r="KB644" s="11"/>
      <c r="KC644" s="11"/>
      <c r="KD644" s="11"/>
      <c r="KE644" s="11"/>
      <c r="KF644" s="11"/>
      <c r="KG644" s="11"/>
      <c r="KH644" s="11"/>
      <c r="KI644" s="11"/>
      <c r="KJ644" s="11"/>
      <c r="KK644" s="11"/>
      <c r="KL644" s="11"/>
      <c r="KM644" s="11"/>
      <c r="KN644" s="11"/>
      <c r="KO644" s="11"/>
      <c r="KP644" s="11"/>
      <c r="KQ644" s="11"/>
      <c r="KR644" s="11"/>
      <c r="KS644" s="11"/>
      <c r="KT644" s="11"/>
      <c r="KU644" s="11"/>
    </row>
    <row r="645" spans="1:307" ht="44.25" customHeight="1" x14ac:dyDescent="0.2">
      <c r="A645" s="160"/>
      <c r="B645" s="161"/>
      <c r="C645" s="162"/>
      <c r="D645" s="163"/>
      <c r="E645" s="201"/>
      <c r="F645" s="202"/>
      <c r="G645" s="164" t="str">
        <f t="shared" si="49"/>
        <v/>
      </c>
      <c r="H645" s="203"/>
      <c r="I645" s="204"/>
      <c r="J645" s="208"/>
      <c r="K645" s="206"/>
      <c r="L645" s="207"/>
      <c r="M645" s="165" t="str">
        <f t="shared" si="46"/>
        <v/>
      </c>
      <c r="N645" s="165" t="str">
        <f t="shared" si="47"/>
        <v/>
      </c>
      <c r="O645" s="210"/>
      <c r="P645" s="243"/>
      <c r="Q645" s="211"/>
      <c r="R645" s="212"/>
      <c r="S645" s="212"/>
      <c r="T645" s="212"/>
      <c r="U645" s="166"/>
      <c r="V645" s="17"/>
      <c r="W645" s="17" t="str">
        <f t="shared" si="48"/>
        <v/>
      </c>
      <c r="X645" s="8"/>
      <c r="Y645" s="8"/>
      <c r="Z645" s="8"/>
      <c r="AA645" s="8"/>
      <c r="AB645" s="11"/>
      <c r="AC645" s="11"/>
      <c r="AD645" s="167" t="str">
        <f t="shared" si="50"/>
        <v/>
      </c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  <c r="HV645" s="11"/>
      <c r="HW645" s="11"/>
      <c r="HX645" s="11"/>
      <c r="HY645" s="11"/>
      <c r="HZ645" s="11"/>
      <c r="IA645" s="11"/>
      <c r="IB645" s="11"/>
      <c r="IC645" s="11"/>
      <c r="ID645" s="11"/>
      <c r="IE645" s="11"/>
      <c r="IF645" s="11"/>
      <c r="IG645" s="11"/>
      <c r="IH645" s="11"/>
      <c r="II645" s="11"/>
      <c r="IJ645" s="11"/>
      <c r="IK645" s="11"/>
      <c r="IL645" s="11"/>
      <c r="IM645" s="11"/>
      <c r="IN645" s="11"/>
      <c r="IO645" s="11"/>
      <c r="IP645" s="11"/>
      <c r="IQ645" s="11"/>
      <c r="IR645" s="11"/>
      <c r="IS645" s="11"/>
      <c r="IT645" s="11"/>
      <c r="IU645" s="11"/>
      <c r="IV645" s="11"/>
      <c r="IW645" s="11"/>
      <c r="IX645" s="11"/>
      <c r="IY645" s="11"/>
      <c r="IZ645" s="11"/>
      <c r="JA645" s="11"/>
      <c r="JB645" s="11"/>
      <c r="JC645" s="11"/>
      <c r="JD645" s="11"/>
      <c r="JE645" s="11"/>
      <c r="JF645" s="11"/>
      <c r="JG645" s="11"/>
      <c r="JH645" s="11"/>
      <c r="JI645" s="11"/>
      <c r="JJ645" s="11"/>
      <c r="JK645" s="11"/>
      <c r="JL645" s="11"/>
      <c r="JM645" s="11"/>
      <c r="JN645" s="11"/>
      <c r="JO645" s="11"/>
      <c r="JP645" s="11"/>
      <c r="JQ645" s="11"/>
      <c r="JR645" s="11"/>
      <c r="JS645" s="11"/>
      <c r="JT645" s="11"/>
      <c r="JU645" s="11"/>
      <c r="JV645" s="11"/>
      <c r="JW645" s="11"/>
      <c r="JX645" s="11"/>
      <c r="JY645" s="11"/>
      <c r="JZ645" s="11"/>
      <c r="KA645" s="11"/>
      <c r="KB645" s="11"/>
      <c r="KC645" s="11"/>
      <c r="KD645" s="11"/>
      <c r="KE645" s="11"/>
      <c r="KF645" s="11"/>
      <c r="KG645" s="11"/>
      <c r="KH645" s="11"/>
      <c r="KI645" s="11"/>
      <c r="KJ645" s="11"/>
      <c r="KK645" s="11"/>
      <c r="KL645" s="11"/>
      <c r="KM645" s="11"/>
      <c r="KN645" s="11"/>
      <c r="KO645" s="11"/>
      <c r="KP645" s="11"/>
      <c r="KQ645" s="11"/>
      <c r="KR645" s="11"/>
      <c r="KS645" s="11"/>
      <c r="KT645" s="11"/>
      <c r="KU645" s="11"/>
    </row>
    <row r="646" spans="1:307" ht="44.25" customHeight="1" x14ac:dyDescent="0.2">
      <c r="A646" s="160"/>
      <c r="B646" s="161"/>
      <c r="C646" s="162"/>
      <c r="D646" s="163"/>
      <c r="E646" s="201"/>
      <c r="F646" s="202"/>
      <c r="G646" s="164" t="str">
        <f t="shared" si="49"/>
        <v/>
      </c>
      <c r="H646" s="203"/>
      <c r="I646" s="204"/>
      <c r="J646" s="208"/>
      <c r="K646" s="206"/>
      <c r="L646" s="207"/>
      <c r="M646" s="165" t="str">
        <f t="shared" si="46"/>
        <v/>
      </c>
      <c r="N646" s="165" t="str">
        <f t="shared" si="47"/>
        <v/>
      </c>
      <c r="O646" s="210"/>
      <c r="P646" s="243"/>
      <c r="Q646" s="211"/>
      <c r="R646" s="212"/>
      <c r="S646" s="212"/>
      <c r="T646" s="212"/>
      <c r="U646" s="166"/>
      <c r="V646" s="17"/>
      <c r="W646" s="17" t="str">
        <f t="shared" si="48"/>
        <v/>
      </c>
      <c r="X646" s="8"/>
      <c r="Y646" s="8"/>
      <c r="Z646" s="8"/>
      <c r="AA646" s="8"/>
      <c r="AB646" s="11"/>
      <c r="AC646" s="11"/>
      <c r="AD646" s="167" t="str">
        <f t="shared" si="50"/>
        <v/>
      </c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  <c r="HV646" s="11"/>
      <c r="HW646" s="11"/>
      <c r="HX646" s="11"/>
      <c r="HY646" s="11"/>
      <c r="HZ646" s="11"/>
      <c r="IA646" s="11"/>
      <c r="IB646" s="11"/>
      <c r="IC646" s="11"/>
      <c r="ID646" s="11"/>
      <c r="IE646" s="11"/>
      <c r="IF646" s="11"/>
      <c r="IG646" s="11"/>
      <c r="IH646" s="11"/>
      <c r="II646" s="11"/>
      <c r="IJ646" s="11"/>
      <c r="IK646" s="11"/>
      <c r="IL646" s="11"/>
      <c r="IM646" s="11"/>
      <c r="IN646" s="11"/>
      <c r="IO646" s="11"/>
      <c r="IP646" s="11"/>
      <c r="IQ646" s="11"/>
      <c r="IR646" s="11"/>
      <c r="IS646" s="11"/>
      <c r="IT646" s="11"/>
      <c r="IU646" s="11"/>
      <c r="IV646" s="11"/>
      <c r="IW646" s="11"/>
      <c r="IX646" s="11"/>
      <c r="IY646" s="11"/>
      <c r="IZ646" s="11"/>
      <c r="JA646" s="11"/>
      <c r="JB646" s="11"/>
      <c r="JC646" s="11"/>
      <c r="JD646" s="11"/>
      <c r="JE646" s="11"/>
      <c r="JF646" s="11"/>
      <c r="JG646" s="11"/>
      <c r="JH646" s="11"/>
      <c r="JI646" s="11"/>
      <c r="JJ646" s="11"/>
      <c r="JK646" s="11"/>
      <c r="JL646" s="11"/>
      <c r="JM646" s="11"/>
      <c r="JN646" s="11"/>
      <c r="JO646" s="11"/>
      <c r="JP646" s="11"/>
      <c r="JQ646" s="11"/>
      <c r="JR646" s="11"/>
      <c r="JS646" s="11"/>
      <c r="JT646" s="11"/>
      <c r="JU646" s="11"/>
      <c r="JV646" s="11"/>
      <c r="JW646" s="11"/>
      <c r="JX646" s="11"/>
      <c r="JY646" s="11"/>
      <c r="JZ646" s="11"/>
      <c r="KA646" s="11"/>
      <c r="KB646" s="11"/>
      <c r="KC646" s="11"/>
      <c r="KD646" s="11"/>
      <c r="KE646" s="11"/>
      <c r="KF646" s="11"/>
      <c r="KG646" s="11"/>
      <c r="KH646" s="11"/>
      <c r="KI646" s="11"/>
      <c r="KJ646" s="11"/>
      <c r="KK646" s="11"/>
      <c r="KL646" s="11"/>
      <c r="KM646" s="11"/>
      <c r="KN646" s="11"/>
      <c r="KO646" s="11"/>
      <c r="KP646" s="11"/>
      <c r="KQ646" s="11"/>
      <c r="KR646" s="11"/>
      <c r="KS646" s="11"/>
      <c r="KT646" s="11"/>
      <c r="KU646" s="11"/>
    </row>
    <row r="647" spans="1:307" ht="44.25" customHeight="1" x14ac:dyDescent="0.2">
      <c r="A647" s="160"/>
      <c r="B647" s="161"/>
      <c r="C647" s="162"/>
      <c r="D647" s="163"/>
      <c r="E647" s="201"/>
      <c r="F647" s="202"/>
      <c r="G647" s="164" t="str">
        <f t="shared" si="49"/>
        <v/>
      </c>
      <c r="H647" s="203"/>
      <c r="I647" s="204"/>
      <c r="J647" s="208"/>
      <c r="K647" s="206"/>
      <c r="L647" s="207"/>
      <c r="M647" s="165" t="str">
        <f t="shared" si="46"/>
        <v/>
      </c>
      <c r="N647" s="165" t="str">
        <f t="shared" si="47"/>
        <v/>
      </c>
      <c r="O647" s="210"/>
      <c r="P647" s="243"/>
      <c r="Q647" s="211"/>
      <c r="R647" s="212"/>
      <c r="S647" s="212"/>
      <c r="T647" s="212"/>
      <c r="U647" s="166"/>
      <c r="V647" s="17"/>
      <c r="W647" s="17" t="str">
        <f t="shared" si="48"/>
        <v/>
      </c>
      <c r="X647" s="8"/>
      <c r="Y647" s="8"/>
      <c r="Z647" s="8"/>
      <c r="AA647" s="8"/>
      <c r="AB647" s="11"/>
      <c r="AC647" s="11"/>
      <c r="AD647" s="167" t="str">
        <f t="shared" si="50"/>
        <v/>
      </c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  <c r="HV647" s="11"/>
      <c r="HW647" s="11"/>
      <c r="HX647" s="11"/>
      <c r="HY647" s="11"/>
      <c r="HZ647" s="11"/>
      <c r="IA647" s="11"/>
      <c r="IB647" s="11"/>
      <c r="IC647" s="11"/>
      <c r="ID647" s="11"/>
      <c r="IE647" s="11"/>
      <c r="IF647" s="11"/>
      <c r="IG647" s="11"/>
      <c r="IH647" s="11"/>
      <c r="II647" s="11"/>
      <c r="IJ647" s="11"/>
      <c r="IK647" s="11"/>
      <c r="IL647" s="11"/>
      <c r="IM647" s="11"/>
      <c r="IN647" s="11"/>
      <c r="IO647" s="11"/>
      <c r="IP647" s="11"/>
      <c r="IQ647" s="11"/>
      <c r="IR647" s="11"/>
      <c r="IS647" s="11"/>
      <c r="IT647" s="11"/>
      <c r="IU647" s="11"/>
      <c r="IV647" s="11"/>
      <c r="IW647" s="11"/>
      <c r="IX647" s="11"/>
      <c r="IY647" s="11"/>
      <c r="IZ647" s="11"/>
      <c r="JA647" s="11"/>
      <c r="JB647" s="11"/>
      <c r="JC647" s="11"/>
      <c r="JD647" s="11"/>
      <c r="JE647" s="11"/>
      <c r="JF647" s="11"/>
      <c r="JG647" s="11"/>
      <c r="JH647" s="11"/>
      <c r="JI647" s="11"/>
      <c r="JJ647" s="11"/>
      <c r="JK647" s="11"/>
      <c r="JL647" s="11"/>
      <c r="JM647" s="11"/>
      <c r="JN647" s="11"/>
      <c r="JO647" s="11"/>
      <c r="JP647" s="11"/>
      <c r="JQ647" s="11"/>
      <c r="JR647" s="11"/>
      <c r="JS647" s="11"/>
      <c r="JT647" s="11"/>
      <c r="JU647" s="11"/>
      <c r="JV647" s="11"/>
      <c r="JW647" s="11"/>
      <c r="JX647" s="11"/>
      <c r="JY647" s="11"/>
      <c r="JZ647" s="11"/>
      <c r="KA647" s="11"/>
      <c r="KB647" s="11"/>
      <c r="KC647" s="11"/>
      <c r="KD647" s="11"/>
      <c r="KE647" s="11"/>
      <c r="KF647" s="11"/>
      <c r="KG647" s="11"/>
      <c r="KH647" s="11"/>
      <c r="KI647" s="11"/>
      <c r="KJ647" s="11"/>
      <c r="KK647" s="11"/>
      <c r="KL647" s="11"/>
      <c r="KM647" s="11"/>
      <c r="KN647" s="11"/>
      <c r="KO647" s="11"/>
      <c r="KP647" s="11"/>
      <c r="KQ647" s="11"/>
      <c r="KR647" s="11"/>
      <c r="KS647" s="11"/>
      <c r="KT647" s="11"/>
      <c r="KU647" s="11"/>
    </row>
    <row r="648" spans="1:307" ht="44.25" customHeight="1" x14ac:dyDescent="0.2">
      <c r="A648" s="160"/>
      <c r="B648" s="161"/>
      <c r="C648" s="162"/>
      <c r="D648" s="163"/>
      <c r="E648" s="201"/>
      <c r="F648" s="202"/>
      <c r="G648" s="164" t="str">
        <f t="shared" si="49"/>
        <v/>
      </c>
      <c r="H648" s="203"/>
      <c r="I648" s="204"/>
      <c r="J648" s="208"/>
      <c r="K648" s="206"/>
      <c r="L648" s="207"/>
      <c r="M648" s="165" t="str">
        <f t="shared" si="46"/>
        <v/>
      </c>
      <c r="N648" s="165" t="str">
        <f t="shared" si="47"/>
        <v/>
      </c>
      <c r="O648" s="210"/>
      <c r="P648" s="243"/>
      <c r="Q648" s="211"/>
      <c r="R648" s="212"/>
      <c r="S648" s="212"/>
      <c r="T648" s="212"/>
      <c r="U648" s="166"/>
      <c r="V648" s="17"/>
      <c r="W648" s="17" t="str">
        <f t="shared" si="48"/>
        <v/>
      </c>
      <c r="X648" s="8"/>
      <c r="Y648" s="8"/>
      <c r="Z648" s="8"/>
      <c r="AA648" s="8"/>
      <c r="AB648" s="11"/>
      <c r="AC648" s="11"/>
      <c r="AD648" s="167" t="str">
        <f t="shared" si="50"/>
        <v/>
      </c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  <c r="HV648" s="11"/>
      <c r="HW648" s="11"/>
      <c r="HX648" s="11"/>
      <c r="HY648" s="11"/>
      <c r="HZ648" s="11"/>
      <c r="IA648" s="11"/>
      <c r="IB648" s="11"/>
      <c r="IC648" s="11"/>
      <c r="ID648" s="11"/>
      <c r="IE648" s="11"/>
      <c r="IF648" s="11"/>
      <c r="IG648" s="11"/>
      <c r="IH648" s="11"/>
      <c r="II648" s="11"/>
      <c r="IJ648" s="11"/>
      <c r="IK648" s="11"/>
      <c r="IL648" s="11"/>
      <c r="IM648" s="11"/>
      <c r="IN648" s="11"/>
      <c r="IO648" s="11"/>
      <c r="IP648" s="11"/>
      <c r="IQ648" s="11"/>
      <c r="IR648" s="11"/>
      <c r="IS648" s="11"/>
      <c r="IT648" s="11"/>
      <c r="IU648" s="11"/>
      <c r="IV648" s="11"/>
      <c r="IW648" s="11"/>
      <c r="IX648" s="11"/>
      <c r="IY648" s="11"/>
      <c r="IZ648" s="11"/>
      <c r="JA648" s="11"/>
      <c r="JB648" s="11"/>
      <c r="JC648" s="11"/>
      <c r="JD648" s="11"/>
      <c r="JE648" s="11"/>
      <c r="JF648" s="11"/>
      <c r="JG648" s="11"/>
      <c r="JH648" s="11"/>
      <c r="JI648" s="11"/>
      <c r="JJ648" s="11"/>
      <c r="JK648" s="11"/>
      <c r="JL648" s="11"/>
      <c r="JM648" s="11"/>
      <c r="JN648" s="11"/>
      <c r="JO648" s="11"/>
      <c r="JP648" s="11"/>
      <c r="JQ648" s="11"/>
      <c r="JR648" s="11"/>
      <c r="JS648" s="11"/>
      <c r="JT648" s="11"/>
      <c r="JU648" s="11"/>
      <c r="JV648" s="11"/>
      <c r="JW648" s="11"/>
      <c r="JX648" s="11"/>
      <c r="JY648" s="11"/>
      <c r="JZ648" s="11"/>
      <c r="KA648" s="11"/>
      <c r="KB648" s="11"/>
      <c r="KC648" s="11"/>
      <c r="KD648" s="11"/>
      <c r="KE648" s="11"/>
      <c r="KF648" s="11"/>
      <c r="KG648" s="11"/>
      <c r="KH648" s="11"/>
      <c r="KI648" s="11"/>
      <c r="KJ648" s="11"/>
      <c r="KK648" s="11"/>
      <c r="KL648" s="11"/>
      <c r="KM648" s="11"/>
      <c r="KN648" s="11"/>
      <c r="KO648" s="11"/>
      <c r="KP648" s="11"/>
      <c r="KQ648" s="11"/>
      <c r="KR648" s="11"/>
      <c r="KS648" s="11"/>
      <c r="KT648" s="11"/>
      <c r="KU648" s="11"/>
    </row>
    <row r="649" spans="1:307" ht="44.25" customHeight="1" x14ac:dyDescent="0.2">
      <c r="A649" s="160"/>
      <c r="B649" s="161"/>
      <c r="C649" s="162"/>
      <c r="D649" s="163"/>
      <c r="E649" s="201"/>
      <c r="F649" s="202"/>
      <c r="G649" s="164" t="str">
        <f t="shared" si="49"/>
        <v/>
      </c>
      <c r="H649" s="203"/>
      <c r="I649" s="204"/>
      <c r="J649" s="208"/>
      <c r="K649" s="206"/>
      <c r="L649" s="207"/>
      <c r="M649" s="165" t="str">
        <f t="shared" si="46"/>
        <v/>
      </c>
      <c r="N649" s="165" t="str">
        <f t="shared" si="47"/>
        <v/>
      </c>
      <c r="O649" s="210"/>
      <c r="P649" s="243"/>
      <c r="Q649" s="211"/>
      <c r="R649" s="212"/>
      <c r="S649" s="212"/>
      <c r="T649" s="212"/>
      <c r="U649" s="166"/>
      <c r="V649" s="17"/>
      <c r="W649" s="17" t="str">
        <f t="shared" si="48"/>
        <v/>
      </c>
      <c r="X649" s="8"/>
      <c r="Y649" s="8"/>
      <c r="Z649" s="8"/>
      <c r="AA649" s="8"/>
      <c r="AB649" s="11"/>
      <c r="AC649" s="11"/>
      <c r="AD649" s="167" t="str">
        <f t="shared" si="50"/>
        <v/>
      </c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  <c r="HV649" s="11"/>
      <c r="HW649" s="11"/>
      <c r="HX649" s="11"/>
      <c r="HY649" s="11"/>
      <c r="HZ649" s="11"/>
      <c r="IA649" s="11"/>
      <c r="IB649" s="11"/>
      <c r="IC649" s="11"/>
      <c r="ID649" s="11"/>
      <c r="IE649" s="11"/>
      <c r="IF649" s="11"/>
      <c r="IG649" s="11"/>
      <c r="IH649" s="11"/>
      <c r="II649" s="11"/>
      <c r="IJ649" s="11"/>
      <c r="IK649" s="11"/>
      <c r="IL649" s="11"/>
      <c r="IM649" s="11"/>
      <c r="IN649" s="11"/>
      <c r="IO649" s="11"/>
      <c r="IP649" s="11"/>
      <c r="IQ649" s="11"/>
      <c r="IR649" s="11"/>
      <c r="IS649" s="11"/>
      <c r="IT649" s="11"/>
      <c r="IU649" s="11"/>
      <c r="IV649" s="11"/>
      <c r="IW649" s="11"/>
      <c r="IX649" s="11"/>
      <c r="IY649" s="11"/>
      <c r="IZ649" s="11"/>
      <c r="JA649" s="11"/>
      <c r="JB649" s="11"/>
      <c r="JC649" s="11"/>
      <c r="JD649" s="11"/>
      <c r="JE649" s="11"/>
      <c r="JF649" s="11"/>
      <c r="JG649" s="11"/>
      <c r="JH649" s="11"/>
      <c r="JI649" s="11"/>
      <c r="JJ649" s="11"/>
      <c r="JK649" s="11"/>
      <c r="JL649" s="11"/>
      <c r="JM649" s="11"/>
      <c r="JN649" s="11"/>
      <c r="JO649" s="11"/>
      <c r="JP649" s="11"/>
      <c r="JQ649" s="11"/>
      <c r="JR649" s="11"/>
      <c r="JS649" s="11"/>
      <c r="JT649" s="11"/>
      <c r="JU649" s="11"/>
      <c r="JV649" s="11"/>
      <c r="JW649" s="11"/>
      <c r="JX649" s="11"/>
      <c r="JY649" s="11"/>
      <c r="JZ649" s="11"/>
      <c r="KA649" s="11"/>
      <c r="KB649" s="11"/>
      <c r="KC649" s="11"/>
      <c r="KD649" s="11"/>
      <c r="KE649" s="11"/>
      <c r="KF649" s="11"/>
      <c r="KG649" s="11"/>
      <c r="KH649" s="11"/>
      <c r="KI649" s="11"/>
      <c r="KJ649" s="11"/>
      <c r="KK649" s="11"/>
      <c r="KL649" s="11"/>
      <c r="KM649" s="11"/>
      <c r="KN649" s="11"/>
      <c r="KO649" s="11"/>
      <c r="KP649" s="11"/>
      <c r="KQ649" s="11"/>
      <c r="KR649" s="11"/>
      <c r="KS649" s="11"/>
      <c r="KT649" s="11"/>
      <c r="KU649" s="11"/>
    </row>
    <row r="650" spans="1:307" ht="44.25" customHeight="1" x14ac:dyDescent="0.2">
      <c r="A650" s="160"/>
      <c r="B650" s="161"/>
      <c r="C650" s="162"/>
      <c r="D650" s="163"/>
      <c r="E650" s="201"/>
      <c r="F650" s="202"/>
      <c r="G650" s="164" t="str">
        <f t="shared" si="49"/>
        <v/>
      </c>
      <c r="H650" s="203"/>
      <c r="I650" s="204"/>
      <c r="J650" s="208"/>
      <c r="K650" s="206"/>
      <c r="L650" s="207"/>
      <c r="M650" s="165" t="str">
        <f t="shared" si="46"/>
        <v/>
      </c>
      <c r="N650" s="165" t="str">
        <f t="shared" si="47"/>
        <v/>
      </c>
      <c r="O650" s="210"/>
      <c r="P650" s="243"/>
      <c r="Q650" s="211"/>
      <c r="R650" s="212"/>
      <c r="S650" s="212"/>
      <c r="T650" s="212"/>
      <c r="U650" s="166"/>
      <c r="V650" s="17"/>
      <c r="W650" s="17" t="str">
        <f t="shared" si="48"/>
        <v/>
      </c>
      <c r="X650" s="8"/>
      <c r="Y650" s="8"/>
      <c r="Z650" s="8"/>
      <c r="AA650" s="8"/>
      <c r="AB650" s="11"/>
      <c r="AC650" s="11"/>
      <c r="AD650" s="167" t="str">
        <f t="shared" si="50"/>
        <v/>
      </c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  <c r="HV650" s="11"/>
      <c r="HW650" s="11"/>
      <c r="HX650" s="11"/>
      <c r="HY650" s="11"/>
      <c r="HZ650" s="11"/>
      <c r="IA650" s="11"/>
      <c r="IB650" s="11"/>
      <c r="IC650" s="11"/>
      <c r="ID650" s="11"/>
      <c r="IE650" s="11"/>
      <c r="IF650" s="11"/>
      <c r="IG650" s="11"/>
      <c r="IH650" s="11"/>
      <c r="II650" s="11"/>
      <c r="IJ650" s="11"/>
      <c r="IK650" s="11"/>
      <c r="IL650" s="11"/>
      <c r="IM650" s="11"/>
      <c r="IN650" s="11"/>
      <c r="IO650" s="11"/>
      <c r="IP650" s="11"/>
      <c r="IQ650" s="11"/>
      <c r="IR650" s="11"/>
      <c r="IS650" s="11"/>
      <c r="IT650" s="11"/>
      <c r="IU650" s="11"/>
      <c r="IV650" s="11"/>
      <c r="IW650" s="11"/>
      <c r="IX650" s="11"/>
      <c r="IY650" s="11"/>
      <c r="IZ650" s="11"/>
      <c r="JA650" s="11"/>
      <c r="JB650" s="11"/>
      <c r="JC650" s="11"/>
      <c r="JD650" s="11"/>
      <c r="JE650" s="11"/>
      <c r="JF650" s="11"/>
      <c r="JG650" s="11"/>
      <c r="JH650" s="11"/>
      <c r="JI650" s="11"/>
      <c r="JJ650" s="11"/>
      <c r="JK650" s="11"/>
      <c r="JL650" s="11"/>
      <c r="JM650" s="11"/>
      <c r="JN650" s="11"/>
      <c r="JO650" s="11"/>
      <c r="JP650" s="11"/>
      <c r="JQ650" s="11"/>
      <c r="JR650" s="11"/>
      <c r="JS650" s="11"/>
      <c r="JT650" s="11"/>
      <c r="JU650" s="11"/>
      <c r="JV650" s="11"/>
      <c r="JW650" s="11"/>
      <c r="JX650" s="11"/>
      <c r="JY650" s="11"/>
      <c r="JZ650" s="11"/>
      <c r="KA650" s="11"/>
      <c r="KB650" s="11"/>
      <c r="KC650" s="11"/>
      <c r="KD650" s="11"/>
      <c r="KE650" s="11"/>
      <c r="KF650" s="11"/>
      <c r="KG650" s="11"/>
      <c r="KH650" s="11"/>
      <c r="KI650" s="11"/>
      <c r="KJ650" s="11"/>
      <c r="KK650" s="11"/>
      <c r="KL650" s="11"/>
      <c r="KM650" s="11"/>
      <c r="KN650" s="11"/>
      <c r="KO650" s="11"/>
      <c r="KP650" s="11"/>
      <c r="KQ650" s="11"/>
      <c r="KR650" s="11"/>
      <c r="KS650" s="11"/>
      <c r="KT650" s="11"/>
      <c r="KU650" s="11"/>
    </row>
    <row r="651" spans="1:307" ht="44.25" customHeight="1" x14ac:dyDescent="0.2">
      <c r="A651" s="160"/>
      <c r="B651" s="161"/>
      <c r="C651" s="162"/>
      <c r="D651" s="163"/>
      <c r="E651" s="201"/>
      <c r="F651" s="202"/>
      <c r="G651" s="164" t="str">
        <f t="shared" si="49"/>
        <v/>
      </c>
      <c r="H651" s="203"/>
      <c r="I651" s="204"/>
      <c r="J651" s="208"/>
      <c r="K651" s="206"/>
      <c r="L651" s="207"/>
      <c r="M651" s="165" t="str">
        <f t="shared" si="46"/>
        <v/>
      </c>
      <c r="N651" s="165" t="str">
        <f t="shared" si="47"/>
        <v/>
      </c>
      <c r="O651" s="210"/>
      <c r="P651" s="243"/>
      <c r="Q651" s="211"/>
      <c r="R651" s="212"/>
      <c r="S651" s="212"/>
      <c r="T651" s="212"/>
      <c r="U651" s="166"/>
      <c r="V651" s="17"/>
      <c r="W651" s="17" t="str">
        <f t="shared" si="48"/>
        <v/>
      </c>
      <c r="X651" s="8"/>
      <c r="Y651" s="8"/>
      <c r="Z651" s="8"/>
      <c r="AA651" s="8"/>
      <c r="AB651" s="11"/>
      <c r="AC651" s="11"/>
      <c r="AD651" s="167" t="str">
        <f t="shared" si="50"/>
        <v/>
      </c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  <c r="HV651" s="11"/>
      <c r="HW651" s="11"/>
      <c r="HX651" s="11"/>
      <c r="HY651" s="11"/>
      <c r="HZ651" s="11"/>
      <c r="IA651" s="11"/>
      <c r="IB651" s="11"/>
      <c r="IC651" s="11"/>
      <c r="ID651" s="11"/>
      <c r="IE651" s="11"/>
      <c r="IF651" s="11"/>
      <c r="IG651" s="11"/>
      <c r="IH651" s="11"/>
      <c r="II651" s="11"/>
      <c r="IJ651" s="11"/>
      <c r="IK651" s="11"/>
      <c r="IL651" s="11"/>
      <c r="IM651" s="11"/>
      <c r="IN651" s="11"/>
      <c r="IO651" s="11"/>
      <c r="IP651" s="11"/>
      <c r="IQ651" s="11"/>
      <c r="IR651" s="11"/>
      <c r="IS651" s="11"/>
      <c r="IT651" s="11"/>
      <c r="IU651" s="11"/>
      <c r="IV651" s="11"/>
      <c r="IW651" s="11"/>
      <c r="IX651" s="11"/>
      <c r="IY651" s="11"/>
      <c r="IZ651" s="11"/>
      <c r="JA651" s="11"/>
      <c r="JB651" s="11"/>
      <c r="JC651" s="11"/>
      <c r="JD651" s="11"/>
      <c r="JE651" s="11"/>
      <c r="JF651" s="11"/>
      <c r="JG651" s="11"/>
      <c r="JH651" s="11"/>
      <c r="JI651" s="11"/>
      <c r="JJ651" s="11"/>
      <c r="JK651" s="11"/>
      <c r="JL651" s="11"/>
      <c r="JM651" s="11"/>
      <c r="JN651" s="11"/>
      <c r="JO651" s="11"/>
      <c r="JP651" s="11"/>
      <c r="JQ651" s="11"/>
      <c r="JR651" s="11"/>
      <c r="JS651" s="11"/>
      <c r="JT651" s="11"/>
      <c r="JU651" s="11"/>
      <c r="JV651" s="11"/>
      <c r="JW651" s="11"/>
      <c r="JX651" s="11"/>
      <c r="JY651" s="11"/>
      <c r="JZ651" s="11"/>
      <c r="KA651" s="11"/>
      <c r="KB651" s="11"/>
      <c r="KC651" s="11"/>
      <c r="KD651" s="11"/>
      <c r="KE651" s="11"/>
      <c r="KF651" s="11"/>
      <c r="KG651" s="11"/>
      <c r="KH651" s="11"/>
      <c r="KI651" s="11"/>
      <c r="KJ651" s="11"/>
      <c r="KK651" s="11"/>
      <c r="KL651" s="11"/>
      <c r="KM651" s="11"/>
      <c r="KN651" s="11"/>
      <c r="KO651" s="11"/>
      <c r="KP651" s="11"/>
      <c r="KQ651" s="11"/>
      <c r="KR651" s="11"/>
      <c r="KS651" s="11"/>
      <c r="KT651" s="11"/>
      <c r="KU651" s="11"/>
    </row>
    <row r="652" spans="1:307" ht="44.25" customHeight="1" x14ac:dyDescent="0.2">
      <c r="A652" s="160"/>
      <c r="B652" s="161"/>
      <c r="C652" s="162"/>
      <c r="D652" s="163"/>
      <c r="E652" s="201"/>
      <c r="F652" s="202"/>
      <c r="G652" s="164" t="str">
        <f t="shared" si="49"/>
        <v/>
      </c>
      <c r="H652" s="203"/>
      <c r="I652" s="204"/>
      <c r="J652" s="208"/>
      <c r="K652" s="206"/>
      <c r="L652" s="207"/>
      <c r="M652" s="165" t="str">
        <f t="shared" si="46"/>
        <v/>
      </c>
      <c r="N652" s="165" t="str">
        <f t="shared" si="47"/>
        <v/>
      </c>
      <c r="O652" s="210"/>
      <c r="P652" s="243"/>
      <c r="Q652" s="211"/>
      <c r="R652" s="212"/>
      <c r="S652" s="212"/>
      <c r="T652" s="212"/>
      <c r="U652" s="166"/>
      <c r="V652" s="17"/>
      <c r="W652" s="17" t="str">
        <f t="shared" si="48"/>
        <v/>
      </c>
      <c r="X652" s="8"/>
      <c r="Y652" s="8"/>
      <c r="Z652" s="8"/>
      <c r="AA652" s="8"/>
      <c r="AB652" s="11"/>
      <c r="AC652" s="11"/>
      <c r="AD652" s="167" t="str">
        <f t="shared" si="50"/>
        <v/>
      </c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  <c r="HV652" s="11"/>
      <c r="HW652" s="11"/>
      <c r="HX652" s="11"/>
      <c r="HY652" s="11"/>
      <c r="HZ652" s="11"/>
      <c r="IA652" s="11"/>
      <c r="IB652" s="11"/>
      <c r="IC652" s="11"/>
      <c r="ID652" s="11"/>
      <c r="IE652" s="11"/>
      <c r="IF652" s="11"/>
      <c r="IG652" s="11"/>
      <c r="IH652" s="11"/>
      <c r="II652" s="11"/>
      <c r="IJ652" s="11"/>
      <c r="IK652" s="11"/>
      <c r="IL652" s="11"/>
      <c r="IM652" s="11"/>
      <c r="IN652" s="11"/>
      <c r="IO652" s="11"/>
      <c r="IP652" s="11"/>
      <c r="IQ652" s="11"/>
      <c r="IR652" s="11"/>
      <c r="IS652" s="11"/>
      <c r="IT652" s="11"/>
      <c r="IU652" s="11"/>
      <c r="IV652" s="11"/>
      <c r="IW652" s="11"/>
      <c r="IX652" s="11"/>
      <c r="IY652" s="11"/>
      <c r="IZ652" s="11"/>
      <c r="JA652" s="11"/>
      <c r="JB652" s="11"/>
      <c r="JC652" s="11"/>
      <c r="JD652" s="11"/>
      <c r="JE652" s="11"/>
      <c r="JF652" s="11"/>
      <c r="JG652" s="11"/>
      <c r="JH652" s="11"/>
      <c r="JI652" s="11"/>
      <c r="JJ652" s="11"/>
      <c r="JK652" s="11"/>
      <c r="JL652" s="11"/>
      <c r="JM652" s="11"/>
      <c r="JN652" s="11"/>
      <c r="JO652" s="11"/>
      <c r="JP652" s="11"/>
      <c r="JQ652" s="11"/>
      <c r="JR652" s="11"/>
      <c r="JS652" s="11"/>
      <c r="JT652" s="11"/>
      <c r="JU652" s="11"/>
      <c r="JV652" s="11"/>
      <c r="JW652" s="11"/>
      <c r="JX652" s="11"/>
      <c r="JY652" s="11"/>
      <c r="JZ652" s="11"/>
      <c r="KA652" s="11"/>
      <c r="KB652" s="11"/>
      <c r="KC652" s="11"/>
      <c r="KD652" s="11"/>
      <c r="KE652" s="11"/>
      <c r="KF652" s="11"/>
      <c r="KG652" s="11"/>
      <c r="KH652" s="11"/>
      <c r="KI652" s="11"/>
      <c r="KJ652" s="11"/>
      <c r="KK652" s="11"/>
      <c r="KL652" s="11"/>
      <c r="KM652" s="11"/>
      <c r="KN652" s="11"/>
      <c r="KO652" s="11"/>
      <c r="KP652" s="11"/>
      <c r="KQ652" s="11"/>
      <c r="KR652" s="11"/>
      <c r="KS652" s="11"/>
      <c r="KT652" s="11"/>
      <c r="KU652" s="11"/>
    </row>
    <row r="653" spans="1:307" ht="44.25" customHeight="1" x14ac:dyDescent="0.2">
      <c r="A653" s="160"/>
      <c r="B653" s="161"/>
      <c r="C653" s="162"/>
      <c r="D653" s="163"/>
      <c r="E653" s="201"/>
      <c r="F653" s="202"/>
      <c r="G653" s="164" t="str">
        <f t="shared" si="49"/>
        <v/>
      </c>
      <c r="H653" s="203"/>
      <c r="I653" s="204"/>
      <c r="J653" s="208"/>
      <c r="K653" s="206"/>
      <c r="L653" s="207"/>
      <c r="M653" s="165" t="str">
        <f t="shared" si="46"/>
        <v/>
      </c>
      <c r="N653" s="165" t="str">
        <f t="shared" si="47"/>
        <v/>
      </c>
      <c r="O653" s="210"/>
      <c r="P653" s="243"/>
      <c r="Q653" s="211"/>
      <c r="R653" s="212"/>
      <c r="S653" s="212"/>
      <c r="T653" s="212"/>
      <c r="U653" s="166"/>
      <c r="V653" s="17"/>
      <c r="W653" s="17" t="str">
        <f t="shared" si="48"/>
        <v/>
      </c>
      <c r="X653" s="8"/>
      <c r="Y653" s="8"/>
      <c r="Z653" s="8"/>
      <c r="AA653" s="8"/>
      <c r="AB653" s="11"/>
      <c r="AC653" s="11"/>
      <c r="AD653" s="167" t="str">
        <f t="shared" si="50"/>
        <v/>
      </c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  <c r="HV653" s="11"/>
      <c r="HW653" s="11"/>
      <c r="HX653" s="11"/>
      <c r="HY653" s="11"/>
      <c r="HZ653" s="11"/>
      <c r="IA653" s="11"/>
      <c r="IB653" s="11"/>
      <c r="IC653" s="11"/>
      <c r="ID653" s="11"/>
      <c r="IE653" s="11"/>
      <c r="IF653" s="11"/>
      <c r="IG653" s="11"/>
      <c r="IH653" s="11"/>
      <c r="II653" s="11"/>
      <c r="IJ653" s="11"/>
      <c r="IK653" s="11"/>
      <c r="IL653" s="11"/>
      <c r="IM653" s="11"/>
      <c r="IN653" s="11"/>
      <c r="IO653" s="11"/>
      <c r="IP653" s="11"/>
      <c r="IQ653" s="11"/>
      <c r="IR653" s="11"/>
      <c r="IS653" s="11"/>
      <c r="IT653" s="11"/>
      <c r="IU653" s="11"/>
      <c r="IV653" s="11"/>
      <c r="IW653" s="11"/>
      <c r="IX653" s="11"/>
      <c r="IY653" s="11"/>
      <c r="IZ653" s="11"/>
      <c r="JA653" s="11"/>
      <c r="JB653" s="11"/>
      <c r="JC653" s="11"/>
      <c r="JD653" s="11"/>
      <c r="JE653" s="11"/>
      <c r="JF653" s="11"/>
      <c r="JG653" s="11"/>
      <c r="JH653" s="11"/>
      <c r="JI653" s="11"/>
      <c r="JJ653" s="11"/>
      <c r="JK653" s="11"/>
      <c r="JL653" s="11"/>
      <c r="JM653" s="11"/>
      <c r="JN653" s="11"/>
      <c r="JO653" s="11"/>
      <c r="JP653" s="11"/>
      <c r="JQ653" s="11"/>
      <c r="JR653" s="11"/>
      <c r="JS653" s="11"/>
      <c r="JT653" s="11"/>
      <c r="JU653" s="11"/>
      <c r="JV653" s="11"/>
      <c r="JW653" s="11"/>
      <c r="JX653" s="11"/>
      <c r="JY653" s="11"/>
      <c r="JZ653" s="11"/>
      <c r="KA653" s="11"/>
      <c r="KB653" s="11"/>
      <c r="KC653" s="11"/>
      <c r="KD653" s="11"/>
      <c r="KE653" s="11"/>
      <c r="KF653" s="11"/>
      <c r="KG653" s="11"/>
      <c r="KH653" s="11"/>
      <c r="KI653" s="11"/>
      <c r="KJ653" s="11"/>
      <c r="KK653" s="11"/>
      <c r="KL653" s="11"/>
      <c r="KM653" s="11"/>
      <c r="KN653" s="11"/>
      <c r="KO653" s="11"/>
      <c r="KP653" s="11"/>
      <c r="KQ653" s="11"/>
      <c r="KR653" s="11"/>
      <c r="KS653" s="11"/>
      <c r="KT653" s="11"/>
      <c r="KU653" s="11"/>
    </row>
    <row r="654" spans="1:307" ht="44.25" customHeight="1" x14ac:dyDescent="0.2">
      <c r="A654" s="160"/>
      <c r="B654" s="161"/>
      <c r="C654" s="162"/>
      <c r="D654" s="163"/>
      <c r="E654" s="201"/>
      <c r="F654" s="202"/>
      <c r="G654" s="164" t="str">
        <f t="shared" si="49"/>
        <v/>
      </c>
      <c r="H654" s="203"/>
      <c r="I654" s="204"/>
      <c r="J654" s="208"/>
      <c r="K654" s="206"/>
      <c r="L654" s="207"/>
      <c r="M654" s="165" t="str">
        <f t="shared" si="46"/>
        <v/>
      </c>
      <c r="N654" s="165" t="str">
        <f t="shared" si="47"/>
        <v/>
      </c>
      <c r="O654" s="210"/>
      <c r="P654" s="243"/>
      <c r="Q654" s="211"/>
      <c r="R654" s="212"/>
      <c r="S654" s="212"/>
      <c r="T654" s="212"/>
      <c r="U654" s="166"/>
      <c r="V654" s="17"/>
      <c r="W654" s="17" t="str">
        <f t="shared" si="48"/>
        <v/>
      </c>
      <c r="X654" s="8"/>
      <c r="Y654" s="8"/>
      <c r="Z654" s="8"/>
      <c r="AA654" s="8"/>
      <c r="AB654" s="11"/>
      <c r="AC654" s="11"/>
      <c r="AD654" s="167" t="str">
        <f t="shared" si="50"/>
        <v/>
      </c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  <c r="HV654" s="11"/>
      <c r="HW654" s="11"/>
      <c r="HX654" s="11"/>
      <c r="HY654" s="11"/>
      <c r="HZ654" s="11"/>
      <c r="IA654" s="11"/>
      <c r="IB654" s="11"/>
      <c r="IC654" s="11"/>
      <c r="ID654" s="11"/>
      <c r="IE654" s="11"/>
      <c r="IF654" s="11"/>
      <c r="IG654" s="11"/>
      <c r="IH654" s="11"/>
      <c r="II654" s="11"/>
      <c r="IJ654" s="11"/>
      <c r="IK654" s="11"/>
      <c r="IL654" s="11"/>
      <c r="IM654" s="11"/>
      <c r="IN654" s="11"/>
      <c r="IO654" s="11"/>
      <c r="IP654" s="11"/>
      <c r="IQ654" s="11"/>
      <c r="IR654" s="11"/>
      <c r="IS654" s="11"/>
      <c r="IT654" s="11"/>
      <c r="IU654" s="11"/>
      <c r="IV654" s="11"/>
      <c r="IW654" s="11"/>
      <c r="IX654" s="11"/>
      <c r="IY654" s="11"/>
      <c r="IZ654" s="11"/>
      <c r="JA654" s="11"/>
      <c r="JB654" s="11"/>
      <c r="JC654" s="11"/>
      <c r="JD654" s="11"/>
      <c r="JE654" s="11"/>
      <c r="JF654" s="11"/>
      <c r="JG654" s="11"/>
      <c r="JH654" s="11"/>
      <c r="JI654" s="11"/>
      <c r="JJ654" s="11"/>
      <c r="JK654" s="11"/>
      <c r="JL654" s="11"/>
      <c r="JM654" s="11"/>
      <c r="JN654" s="11"/>
      <c r="JO654" s="11"/>
      <c r="JP654" s="11"/>
      <c r="JQ654" s="11"/>
      <c r="JR654" s="11"/>
      <c r="JS654" s="11"/>
      <c r="JT654" s="11"/>
      <c r="JU654" s="11"/>
      <c r="JV654" s="11"/>
      <c r="JW654" s="11"/>
      <c r="JX654" s="11"/>
      <c r="JY654" s="11"/>
      <c r="JZ654" s="11"/>
      <c r="KA654" s="11"/>
      <c r="KB654" s="11"/>
      <c r="KC654" s="11"/>
      <c r="KD654" s="11"/>
      <c r="KE654" s="11"/>
      <c r="KF654" s="11"/>
      <c r="KG654" s="11"/>
      <c r="KH654" s="11"/>
      <c r="KI654" s="11"/>
      <c r="KJ654" s="11"/>
      <c r="KK654" s="11"/>
      <c r="KL654" s="11"/>
      <c r="KM654" s="11"/>
      <c r="KN654" s="11"/>
      <c r="KO654" s="11"/>
      <c r="KP654" s="11"/>
      <c r="KQ654" s="11"/>
      <c r="KR654" s="11"/>
      <c r="KS654" s="11"/>
      <c r="KT654" s="11"/>
      <c r="KU654" s="11"/>
    </row>
    <row r="655" spans="1:307" ht="44.25" customHeight="1" x14ac:dyDescent="0.2">
      <c r="A655" s="160"/>
      <c r="B655" s="161"/>
      <c r="C655" s="162"/>
      <c r="D655" s="163"/>
      <c r="E655" s="201"/>
      <c r="F655" s="202"/>
      <c r="G655" s="164" t="str">
        <f t="shared" si="49"/>
        <v/>
      </c>
      <c r="H655" s="203"/>
      <c r="I655" s="204"/>
      <c r="J655" s="208"/>
      <c r="K655" s="206"/>
      <c r="L655" s="207"/>
      <c r="M655" s="165" t="str">
        <f t="shared" si="46"/>
        <v/>
      </c>
      <c r="N655" s="165" t="str">
        <f t="shared" si="47"/>
        <v/>
      </c>
      <c r="O655" s="210"/>
      <c r="P655" s="243"/>
      <c r="Q655" s="211"/>
      <c r="R655" s="212"/>
      <c r="S655" s="212"/>
      <c r="T655" s="212"/>
      <c r="U655" s="166"/>
      <c r="V655" s="17"/>
      <c r="W655" s="17" t="str">
        <f t="shared" si="48"/>
        <v/>
      </c>
      <c r="X655" s="8"/>
      <c r="Y655" s="8"/>
      <c r="Z655" s="8"/>
      <c r="AA655" s="8"/>
      <c r="AB655" s="11"/>
      <c r="AC655" s="11"/>
      <c r="AD655" s="167" t="str">
        <f t="shared" si="50"/>
        <v/>
      </c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  <c r="HV655" s="11"/>
      <c r="HW655" s="11"/>
      <c r="HX655" s="11"/>
      <c r="HY655" s="11"/>
      <c r="HZ655" s="11"/>
      <c r="IA655" s="11"/>
      <c r="IB655" s="11"/>
      <c r="IC655" s="11"/>
      <c r="ID655" s="11"/>
      <c r="IE655" s="11"/>
      <c r="IF655" s="11"/>
      <c r="IG655" s="11"/>
      <c r="IH655" s="11"/>
      <c r="II655" s="11"/>
      <c r="IJ655" s="11"/>
      <c r="IK655" s="11"/>
      <c r="IL655" s="11"/>
      <c r="IM655" s="11"/>
      <c r="IN655" s="11"/>
      <c r="IO655" s="11"/>
      <c r="IP655" s="11"/>
      <c r="IQ655" s="11"/>
      <c r="IR655" s="11"/>
      <c r="IS655" s="11"/>
      <c r="IT655" s="11"/>
      <c r="IU655" s="11"/>
      <c r="IV655" s="11"/>
      <c r="IW655" s="11"/>
      <c r="IX655" s="11"/>
      <c r="IY655" s="11"/>
      <c r="IZ655" s="11"/>
      <c r="JA655" s="11"/>
      <c r="JB655" s="11"/>
      <c r="JC655" s="11"/>
      <c r="JD655" s="11"/>
      <c r="JE655" s="11"/>
      <c r="JF655" s="11"/>
      <c r="JG655" s="11"/>
      <c r="JH655" s="11"/>
      <c r="JI655" s="11"/>
      <c r="JJ655" s="11"/>
      <c r="JK655" s="11"/>
      <c r="JL655" s="11"/>
      <c r="JM655" s="11"/>
      <c r="JN655" s="11"/>
      <c r="JO655" s="11"/>
      <c r="JP655" s="11"/>
      <c r="JQ655" s="11"/>
      <c r="JR655" s="11"/>
      <c r="JS655" s="11"/>
      <c r="JT655" s="11"/>
      <c r="JU655" s="11"/>
      <c r="JV655" s="11"/>
      <c r="JW655" s="11"/>
      <c r="JX655" s="11"/>
      <c r="JY655" s="11"/>
      <c r="JZ655" s="11"/>
      <c r="KA655" s="11"/>
      <c r="KB655" s="11"/>
      <c r="KC655" s="11"/>
      <c r="KD655" s="11"/>
      <c r="KE655" s="11"/>
      <c r="KF655" s="11"/>
      <c r="KG655" s="11"/>
      <c r="KH655" s="11"/>
      <c r="KI655" s="11"/>
      <c r="KJ655" s="11"/>
      <c r="KK655" s="11"/>
      <c r="KL655" s="11"/>
      <c r="KM655" s="11"/>
      <c r="KN655" s="11"/>
      <c r="KO655" s="11"/>
      <c r="KP655" s="11"/>
      <c r="KQ655" s="11"/>
      <c r="KR655" s="11"/>
      <c r="KS655" s="11"/>
      <c r="KT655" s="11"/>
      <c r="KU655" s="11"/>
    </row>
    <row r="656" spans="1:307" ht="44.25" customHeight="1" x14ac:dyDescent="0.2">
      <c r="A656" s="160"/>
      <c r="B656" s="161"/>
      <c r="C656" s="162"/>
      <c r="D656" s="163"/>
      <c r="E656" s="201"/>
      <c r="F656" s="202"/>
      <c r="G656" s="164" t="str">
        <f t="shared" si="49"/>
        <v/>
      </c>
      <c r="H656" s="203"/>
      <c r="I656" s="204"/>
      <c r="J656" s="208"/>
      <c r="K656" s="206"/>
      <c r="L656" s="207"/>
      <c r="M656" s="165" t="str">
        <f t="shared" si="46"/>
        <v/>
      </c>
      <c r="N656" s="165" t="str">
        <f t="shared" si="47"/>
        <v/>
      </c>
      <c r="O656" s="210"/>
      <c r="P656" s="243"/>
      <c r="Q656" s="211"/>
      <c r="R656" s="212"/>
      <c r="S656" s="212"/>
      <c r="T656" s="212"/>
      <c r="U656" s="166"/>
      <c r="V656" s="17"/>
      <c r="W656" s="17" t="str">
        <f t="shared" si="48"/>
        <v/>
      </c>
      <c r="X656" s="8"/>
      <c r="Y656" s="8"/>
      <c r="Z656" s="8"/>
      <c r="AA656" s="8"/>
      <c r="AB656" s="11"/>
      <c r="AC656" s="11"/>
      <c r="AD656" s="167" t="str">
        <f t="shared" si="50"/>
        <v/>
      </c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  <c r="HV656" s="11"/>
      <c r="HW656" s="11"/>
      <c r="HX656" s="11"/>
      <c r="HY656" s="11"/>
      <c r="HZ656" s="11"/>
      <c r="IA656" s="11"/>
      <c r="IB656" s="11"/>
      <c r="IC656" s="11"/>
      <c r="ID656" s="11"/>
      <c r="IE656" s="11"/>
      <c r="IF656" s="11"/>
      <c r="IG656" s="11"/>
      <c r="IH656" s="11"/>
      <c r="II656" s="11"/>
      <c r="IJ656" s="11"/>
      <c r="IK656" s="11"/>
      <c r="IL656" s="11"/>
      <c r="IM656" s="11"/>
      <c r="IN656" s="11"/>
      <c r="IO656" s="11"/>
      <c r="IP656" s="11"/>
      <c r="IQ656" s="11"/>
      <c r="IR656" s="11"/>
      <c r="IS656" s="11"/>
      <c r="IT656" s="11"/>
      <c r="IU656" s="11"/>
      <c r="IV656" s="11"/>
      <c r="IW656" s="11"/>
      <c r="IX656" s="11"/>
      <c r="IY656" s="11"/>
      <c r="IZ656" s="11"/>
      <c r="JA656" s="11"/>
      <c r="JB656" s="11"/>
      <c r="JC656" s="11"/>
      <c r="JD656" s="11"/>
      <c r="JE656" s="11"/>
      <c r="JF656" s="11"/>
      <c r="JG656" s="11"/>
      <c r="JH656" s="11"/>
      <c r="JI656" s="11"/>
      <c r="JJ656" s="11"/>
      <c r="JK656" s="11"/>
      <c r="JL656" s="11"/>
      <c r="JM656" s="11"/>
      <c r="JN656" s="11"/>
      <c r="JO656" s="11"/>
      <c r="JP656" s="11"/>
      <c r="JQ656" s="11"/>
      <c r="JR656" s="11"/>
      <c r="JS656" s="11"/>
      <c r="JT656" s="11"/>
      <c r="JU656" s="11"/>
      <c r="JV656" s="11"/>
      <c r="JW656" s="11"/>
      <c r="JX656" s="11"/>
      <c r="JY656" s="11"/>
      <c r="JZ656" s="11"/>
      <c r="KA656" s="11"/>
      <c r="KB656" s="11"/>
      <c r="KC656" s="11"/>
      <c r="KD656" s="11"/>
      <c r="KE656" s="11"/>
      <c r="KF656" s="11"/>
      <c r="KG656" s="11"/>
      <c r="KH656" s="11"/>
      <c r="KI656" s="11"/>
      <c r="KJ656" s="11"/>
      <c r="KK656" s="11"/>
      <c r="KL656" s="11"/>
      <c r="KM656" s="11"/>
      <c r="KN656" s="11"/>
      <c r="KO656" s="11"/>
      <c r="KP656" s="11"/>
      <c r="KQ656" s="11"/>
      <c r="KR656" s="11"/>
      <c r="KS656" s="11"/>
      <c r="KT656" s="11"/>
      <c r="KU656" s="11"/>
    </row>
    <row r="657" spans="1:307" ht="44.25" customHeight="1" x14ac:dyDescent="0.2">
      <c r="A657" s="160"/>
      <c r="B657" s="161"/>
      <c r="C657" s="162"/>
      <c r="D657" s="163"/>
      <c r="E657" s="201"/>
      <c r="F657" s="202"/>
      <c r="G657" s="164" t="str">
        <f t="shared" si="49"/>
        <v/>
      </c>
      <c r="H657" s="203"/>
      <c r="I657" s="204"/>
      <c r="J657" s="208"/>
      <c r="K657" s="206"/>
      <c r="L657" s="207"/>
      <c r="M657" s="165" t="str">
        <f t="shared" si="46"/>
        <v/>
      </c>
      <c r="N657" s="165" t="str">
        <f t="shared" si="47"/>
        <v/>
      </c>
      <c r="O657" s="210"/>
      <c r="P657" s="243"/>
      <c r="Q657" s="211"/>
      <c r="R657" s="212"/>
      <c r="S657" s="212"/>
      <c r="T657" s="212"/>
      <c r="U657" s="166"/>
      <c r="V657" s="17"/>
      <c r="W657" s="17" t="str">
        <f t="shared" si="48"/>
        <v/>
      </c>
      <c r="X657" s="8"/>
      <c r="Y657" s="8"/>
      <c r="Z657" s="8"/>
      <c r="AA657" s="8"/>
      <c r="AB657" s="11"/>
      <c r="AC657" s="11"/>
      <c r="AD657" s="167" t="str">
        <f t="shared" si="50"/>
        <v/>
      </c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  <c r="HV657" s="11"/>
      <c r="HW657" s="11"/>
      <c r="HX657" s="11"/>
      <c r="HY657" s="11"/>
      <c r="HZ657" s="11"/>
      <c r="IA657" s="11"/>
      <c r="IB657" s="11"/>
      <c r="IC657" s="11"/>
      <c r="ID657" s="11"/>
      <c r="IE657" s="11"/>
      <c r="IF657" s="11"/>
      <c r="IG657" s="11"/>
      <c r="IH657" s="11"/>
      <c r="II657" s="11"/>
      <c r="IJ657" s="11"/>
      <c r="IK657" s="11"/>
      <c r="IL657" s="11"/>
      <c r="IM657" s="11"/>
      <c r="IN657" s="11"/>
      <c r="IO657" s="11"/>
      <c r="IP657" s="11"/>
      <c r="IQ657" s="11"/>
      <c r="IR657" s="11"/>
      <c r="IS657" s="11"/>
      <c r="IT657" s="11"/>
      <c r="IU657" s="11"/>
      <c r="IV657" s="11"/>
      <c r="IW657" s="11"/>
      <c r="IX657" s="11"/>
      <c r="IY657" s="11"/>
      <c r="IZ657" s="11"/>
      <c r="JA657" s="11"/>
      <c r="JB657" s="11"/>
      <c r="JC657" s="11"/>
      <c r="JD657" s="11"/>
      <c r="JE657" s="11"/>
      <c r="JF657" s="11"/>
      <c r="JG657" s="11"/>
      <c r="JH657" s="11"/>
      <c r="JI657" s="11"/>
      <c r="JJ657" s="11"/>
      <c r="JK657" s="11"/>
      <c r="JL657" s="11"/>
      <c r="JM657" s="11"/>
      <c r="JN657" s="11"/>
      <c r="JO657" s="11"/>
      <c r="JP657" s="11"/>
      <c r="JQ657" s="11"/>
      <c r="JR657" s="11"/>
      <c r="JS657" s="11"/>
      <c r="JT657" s="11"/>
      <c r="JU657" s="11"/>
      <c r="JV657" s="11"/>
      <c r="JW657" s="11"/>
      <c r="JX657" s="11"/>
      <c r="JY657" s="11"/>
      <c r="JZ657" s="11"/>
      <c r="KA657" s="11"/>
      <c r="KB657" s="11"/>
      <c r="KC657" s="11"/>
      <c r="KD657" s="11"/>
      <c r="KE657" s="11"/>
      <c r="KF657" s="11"/>
      <c r="KG657" s="11"/>
      <c r="KH657" s="11"/>
      <c r="KI657" s="11"/>
      <c r="KJ657" s="11"/>
      <c r="KK657" s="11"/>
      <c r="KL657" s="11"/>
      <c r="KM657" s="11"/>
      <c r="KN657" s="11"/>
      <c r="KO657" s="11"/>
      <c r="KP657" s="11"/>
      <c r="KQ657" s="11"/>
      <c r="KR657" s="11"/>
      <c r="KS657" s="11"/>
      <c r="KT657" s="11"/>
      <c r="KU657" s="11"/>
    </row>
    <row r="658" spans="1:307" ht="44.25" customHeight="1" x14ac:dyDescent="0.2">
      <c r="A658" s="160"/>
      <c r="B658" s="161"/>
      <c r="C658" s="162"/>
      <c r="D658" s="163"/>
      <c r="E658" s="201"/>
      <c r="F658" s="202"/>
      <c r="G658" s="164" t="str">
        <f t="shared" si="49"/>
        <v/>
      </c>
      <c r="H658" s="203"/>
      <c r="I658" s="204"/>
      <c r="J658" s="208"/>
      <c r="K658" s="206"/>
      <c r="L658" s="207"/>
      <c r="M658" s="165" t="str">
        <f t="shared" si="46"/>
        <v/>
      </c>
      <c r="N658" s="165" t="str">
        <f t="shared" si="47"/>
        <v/>
      </c>
      <c r="O658" s="210"/>
      <c r="P658" s="243"/>
      <c r="Q658" s="211"/>
      <c r="R658" s="212"/>
      <c r="S658" s="212"/>
      <c r="T658" s="212"/>
      <c r="U658" s="166"/>
      <c r="V658" s="17"/>
      <c r="W658" s="17" t="str">
        <f t="shared" si="48"/>
        <v/>
      </c>
      <c r="X658" s="8"/>
      <c r="Y658" s="8"/>
      <c r="Z658" s="8"/>
      <c r="AA658" s="8"/>
      <c r="AB658" s="11"/>
      <c r="AC658" s="11"/>
      <c r="AD658" s="167" t="str">
        <f t="shared" si="50"/>
        <v/>
      </c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  <c r="HV658" s="11"/>
      <c r="HW658" s="11"/>
      <c r="HX658" s="11"/>
      <c r="HY658" s="11"/>
      <c r="HZ658" s="11"/>
      <c r="IA658" s="11"/>
      <c r="IB658" s="11"/>
      <c r="IC658" s="11"/>
      <c r="ID658" s="11"/>
      <c r="IE658" s="11"/>
      <c r="IF658" s="11"/>
      <c r="IG658" s="11"/>
      <c r="IH658" s="11"/>
      <c r="II658" s="11"/>
      <c r="IJ658" s="11"/>
      <c r="IK658" s="11"/>
      <c r="IL658" s="11"/>
      <c r="IM658" s="11"/>
      <c r="IN658" s="11"/>
      <c r="IO658" s="11"/>
      <c r="IP658" s="11"/>
      <c r="IQ658" s="11"/>
      <c r="IR658" s="11"/>
      <c r="IS658" s="11"/>
      <c r="IT658" s="11"/>
      <c r="IU658" s="11"/>
      <c r="IV658" s="11"/>
      <c r="IW658" s="11"/>
      <c r="IX658" s="11"/>
      <c r="IY658" s="11"/>
      <c r="IZ658" s="11"/>
      <c r="JA658" s="11"/>
      <c r="JB658" s="11"/>
      <c r="JC658" s="11"/>
      <c r="JD658" s="11"/>
      <c r="JE658" s="11"/>
      <c r="JF658" s="11"/>
      <c r="JG658" s="11"/>
      <c r="JH658" s="11"/>
      <c r="JI658" s="11"/>
      <c r="JJ658" s="11"/>
      <c r="JK658" s="11"/>
      <c r="JL658" s="11"/>
      <c r="JM658" s="11"/>
      <c r="JN658" s="11"/>
      <c r="JO658" s="11"/>
      <c r="JP658" s="11"/>
      <c r="JQ658" s="11"/>
      <c r="JR658" s="11"/>
      <c r="JS658" s="11"/>
      <c r="JT658" s="11"/>
      <c r="JU658" s="11"/>
      <c r="JV658" s="11"/>
      <c r="JW658" s="11"/>
      <c r="JX658" s="11"/>
      <c r="JY658" s="11"/>
      <c r="JZ658" s="11"/>
      <c r="KA658" s="11"/>
      <c r="KB658" s="11"/>
      <c r="KC658" s="11"/>
      <c r="KD658" s="11"/>
      <c r="KE658" s="11"/>
      <c r="KF658" s="11"/>
      <c r="KG658" s="11"/>
      <c r="KH658" s="11"/>
      <c r="KI658" s="11"/>
      <c r="KJ658" s="11"/>
      <c r="KK658" s="11"/>
      <c r="KL658" s="11"/>
      <c r="KM658" s="11"/>
      <c r="KN658" s="11"/>
      <c r="KO658" s="11"/>
      <c r="KP658" s="11"/>
      <c r="KQ658" s="11"/>
      <c r="KR658" s="11"/>
      <c r="KS658" s="11"/>
      <c r="KT658" s="11"/>
      <c r="KU658" s="11"/>
    </row>
    <row r="659" spans="1:307" ht="44.25" customHeight="1" x14ac:dyDescent="0.2">
      <c r="A659" s="160"/>
      <c r="B659" s="161"/>
      <c r="C659" s="162"/>
      <c r="D659" s="163"/>
      <c r="E659" s="201"/>
      <c r="F659" s="202"/>
      <c r="G659" s="164" t="str">
        <f t="shared" si="49"/>
        <v/>
      </c>
      <c r="H659" s="203"/>
      <c r="I659" s="204"/>
      <c r="J659" s="208"/>
      <c r="K659" s="206"/>
      <c r="L659" s="207"/>
      <c r="M659" s="165" t="str">
        <f t="shared" ref="M659:M719" si="51">IFERROR(J659/100*W659,"")</f>
        <v/>
      </c>
      <c r="N659" s="165" t="str">
        <f t="shared" ref="N659:N719" si="52">IFERROR(K659/100*W659,"")</f>
        <v/>
      </c>
      <c r="O659" s="210"/>
      <c r="P659" s="243"/>
      <c r="Q659" s="211"/>
      <c r="R659" s="212"/>
      <c r="S659" s="212"/>
      <c r="T659" s="212"/>
      <c r="U659" s="166"/>
      <c r="V659" s="17"/>
      <c r="W659" s="17" t="str">
        <f t="shared" si="48"/>
        <v/>
      </c>
      <c r="X659" s="8"/>
      <c r="Y659" s="8"/>
      <c r="Z659" s="8"/>
      <c r="AA659" s="8"/>
      <c r="AB659" s="11"/>
      <c r="AC659" s="11"/>
      <c r="AD659" s="167" t="str">
        <f t="shared" si="50"/>
        <v/>
      </c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  <c r="HV659" s="11"/>
      <c r="HW659" s="11"/>
      <c r="HX659" s="11"/>
      <c r="HY659" s="11"/>
      <c r="HZ659" s="11"/>
      <c r="IA659" s="11"/>
      <c r="IB659" s="11"/>
      <c r="IC659" s="11"/>
      <c r="ID659" s="11"/>
      <c r="IE659" s="11"/>
      <c r="IF659" s="11"/>
      <c r="IG659" s="11"/>
      <c r="IH659" s="11"/>
      <c r="II659" s="11"/>
      <c r="IJ659" s="11"/>
      <c r="IK659" s="11"/>
      <c r="IL659" s="11"/>
      <c r="IM659" s="11"/>
      <c r="IN659" s="11"/>
      <c r="IO659" s="11"/>
      <c r="IP659" s="11"/>
      <c r="IQ659" s="11"/>
      <c r="IR659" s="11"/>
      <c r="IS659" s="11"/>
      <c r="IT659" s="11"/>
      <c r="IU659" s="11"/>
      <c r="IV659" s="11"/>
      <c r="IW659" s="11"/>
      <c r="IX659" s="11"/>
      <c r="IY659" s="11"/>
      <c r="IZ659" s="11"/>
      <c r="JA659" s="11"/>
      <c r="JB659" s="11"/>
      <c r="JC659" s="11"/>
      <c r="JD659" s="11"/>
      <c r="JE659" s="11"/>
      <c r="JF659" s="11"/>
      <c r="JG659" s="11"/>
      <c r="JH659" s="11"/>
      <c r="JI659" s="11"/>
      <c r="JJ659" s="11"/>
      <c r="JK659" s="11"/>
      <c r="JL659" s="11"/>
      <c r="JM659" s="11"/>
      <c r="JN659" s="11"/>
      <c r="JO659" s="11"/>
      <c r="JP659" s="11"/>
      <c r="JQ659" s="11"/>
      <c r="JR659" s="11"/>
      <c r="JS659" s="11"/>
      <c r="JT659" s="11"/>
      <c r="JU659" s="11"/>
      <c r="JV659" s="11"/>
      <c r="JW659" s="11"/>
      <c r="JX659" s="11"/>
      <c r="JY659" s="11"/>
      <c r="JZ659" s="11"/>
      <c r="KA659" s="11"/>
      <c r="KB659" s="11"/>
      <c r="KC659" s="11"/>
      <c r="KD659" s="11"/>
      <c r="KE659" s="11"/>
      <c r="KF659" s="11"/>
      <c r="KG659" s="11"/>
      <c r="KH659" s="11"/>
      <c r="KI659" s="11"/>
      <c r="KJ659" s="11"/>
      <c r="KK659" s="11"/>
      <c r="KL659" s="11"/>
      <c r="KM659" s="11"/>
      <c r="KN659" s="11"/>
      <c r="KO659" s="11"/>
      <c r="KP659" s="11"/>
      <c r="KQ659" s="11"/>
      <c r="KR659" s="11"/>
      <c r="KS659" s="11"/>
      <c r="KT659" s="11"/>
      <c r="KU659" s="11"/>
    </row>
    <row r="660" spans="1:307" ht="44.25" customHeight="1" x14ac:dyDescent="0.2">
      <c r="A660" s="160"/>
      <c r="B660" s="161"/>
      <c r="C660" s="162"/>
      <c r="D660" s="163"/>
      <c r="E660" s="201"/>
      <c r="F660" s="202"/>
      <c r="G660" s="164" t="str">
        <f t="shared" ref="G660:G719" si="53">IFERROR(VLOOKUP(E660&amp;"+"&amp;F660,$Z$19:$AC$47,4,0),"")</f>
        <v/>
      </c>
      <c r="H660" s="203"/>
      <c r="I660" s="204"/>
      <c r="J660" s="208"/>
      <c r="K660" s="206"/>
      <c r="L660" s="207"/>
      <c r="M660" s="165" t="str">
        <f t="shared" si="51"/>
        <v/>
      </c>
      <c r="N660" s="165" t="str">
        <f t="shared" si="52"/>
        <v/>
      </c>
      <c r="O660" s="210"/>
      <c r="P660" s="243"/>
      <c r="Q660" s="211"/>
      <c r="R660" s="212"/>
      <c r="S660" s="212"/>
      <c r="T660" s="212"/>
      <c r="U660" s="166"/>
      <c r="V660" s="17"/>
      <c r="W660" s="17" t="str">
        <f t="shared" ref="W660:W719" si="54">IF(L660="50 %","50",IF(L660="60 %","60",""))</f>
        <v/>
      </c>
      <c r="X660" s="8"/>
      <c r="Y660" s="8"/>
      <c r="Z660" s="8"/>
      <c r="AA660" s="8"/>
      <c r="AB660" s="11"/>
      <c r="AC660" s="11"/>
      <c r="AD660" s="167" t="str">
        <f t="shared" ref="AD660:AD719" si="55">IF(E660="I.","A",IF(E660="II.","B",IF(E660="III.","C_",IF(E660="IV.","D",""))))</f>
        <v/>
      </c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  <c r="HV660" s="11"/>
      <c r="HW660" s="11"/>
      <c r="HX660" s="11"/>
      <c r="HY660" s="11"/>
      <c r="HZ660" s="11"/>
      <c r="IA660" s="11"/>
      <c r="IB660" s="11"/>
      <c r="IC660" s="11"/>
      <c r="ID660" s="11"/>
      <c r="IE660" s="11"/>
      <c r="IF660" s="11"/>
      <c r="IG660" s="11"/>
      <c r="IH660" s="11"/>
      <c r="II660" s="11"/>
      <c r="IJ660" s="11"/>
      <c r="IK660" s="11"/>
      <c r="IL660" s="11"/>
      <c r="IM660" s="11"/>
      <c r="IN660" s="11"/>
      <c r="IO660" s="11"/>
      <c r="IP660" s="11"/>
      <c r="IQ660" s="11"/>
      <c r="IR660" s="11"/>
      <c r="IS660" s="11"/>
      <c r="IT660" s="11"/>
      <c r="IU660" s="11"/>
      <c r="IV660" s="11"/>
      <c r="IW660" s="11"/>
      <c r="IX660" s="11"/>
      <c r="IY660" s="11"/>
      <c r="IZ660" s="11"/>
      <c r="JA660" s="11"/>
      <c r="JB660" s="11"/>
      <c r="JC660" s="11"/>
      <c r="JD660" s="11"/>
      <c r="JE660" s="11"/>
      <c r="JF660" s="11"/>
      <c r="JG660" s="11"/>
      <c r="JH660" s="11"/>
      <c r="JI660" s="11"/>
      <c r="JJ660" s="11"/>
      <c r="JK660" s="11"/>
      <c r="JL660" s="11"/>
      <c r="JM660" s="11"/>
      <c r="JN660" s="11"/>
      <c r="JO660" s="11"/>
      <c r="JP660" s="11"/>
      <c r="JQ660" s="11"/>
      <c r="JR660" s="11"/>
      <c r="JS660" s="11"/>
      <c r="JT660" s="11"/>
      <c r="JU660" s="11"/>
      <c r="JV660" s="11"/>
      <c r="JW660" s="11"/>
      <c r="JX660" s="11"/>
      <c r="JY660" s="11"/>
      <c r="JZ660" s="11"/>
      <c r="KA660" s="11"/>
      <c r="KB660" s="11"/>
      <c r="KC660" s="11"/>
      <c r="KD660" s="11"/>
      <c r="KE660" s="11"/>
      <c r="KF660" s="11"/>
      <c r="KG660" s="11"/>
      <c r="KH660" s="11"/>
      <c r="KI660" s="11"/>
      <c r="KJ660" s="11"/>
      <c r="KK660" s="11"/>
      <c r="KL660" s="11"/>
      <c r="KM660" s="11"/>
      <c r="KN660" s="11"/>
      <c r="KO660" s="11"/>
      <c r="KP660" s="11"/>
      <c r="KQ660" s="11"/>
      <c r="KR660" s="11"/>
      <c r="KS660" s="11"/>
      <c r="KT660" s="11"/>
      <c r="KU660" s="11"/>
    </row>
    <row r="661" spans="1:307" ht="44.25" customHeight="1" x14ac:dyDescent="0.2">
      <c r="A661" s="160"/>
      <c r="B661" s="161"/>
      <c r="C661" s="162"/>
      <c r="D661" s="163"/>
      <c r="E661" s="201"/>
      <c r="F661" s="202"/>
      <c r="G661" s="164" t="str">
        <f t="shared" si="53"/>
        <v/>
      </c>
      <c r="H661" s="203"/>
      <c r="I661" s="204"/>
      <c r="J661" s="208"/>
      <c r="K661" s="206"/>
      <c r="L661" s="207"/>
      <c r="M661" s="165" t="str">
        <f t="shared" si="51"/>
        <v/>
      </c>
      <c r="N661" s="165" t="str">
        <f t="shared" si="52"/>
        <v/>
      </c>
      <c r="O661" s="210"/>
      <c r="P661" s="243"/>
      <c r="Q661" s="211"/>
      <c r="R661" s="212"/>
      <c r="S661" s="212"/>
      <c r="T661" s="212"/>
      <c r="U661" s="166"/>
      <c r="V661" s="17"/>
      <c r="W661" s="17" t="str">
        <f t="shared" si="54"/>
        <v/>
      </c>
      <c r="X661" s="8"/>
      <c r="Y661" s="8"/>
      <c r="Z661" s="8"/>
      <c r="AA661" s="8"/>
      <c r="AB661" s="11"/>
      <c r="AC661" s="11"/>
      <c r="AD661" s="167" t="str">
        <f t="shared" si="55"/>
        <v/>
      </c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  <c r="HV661" s="11"/>
      <c r="HW661" s="11"/>
      <c r="HX661" s="11"/>
      <c r="HY661" s="11"/>
      <c r="HZ661" s="11"/>
      <c r="IA661" s="11"/>
      <c r="IB661" s="11"/>
      <c r="IC661" s="11"/>
      <c r="ID661" s="11"/>
      <c r="IE661" s="11"/>
      <c r="IF661" s="11"/>
      <c r="IG661" s="11"/>
      <c r="IH661" s="11"/>
      <c r="II661" s="11"/>
      <c r="IJ661" s="11"/>
      <c r="IK661" s="11"/>
      <c r="IL661" s="11"/>
      <c r="IM661" s="11"/>
      <c r="IN661" s="11"/>
      <c r="IO661" s="11"/>
      <c r="IP661" s="11"/>
      <c r="IQ661" s="11"/>
      <c r="IR661" s="11"/>
      <c r="IS661" s="11"/>
      <c r="IT661" s="11"/>
      <c r="IU661" s="11"/>
      <c r="IV661" s="11"/>
      <c r="IW661" s="11"/>
      <c r="IX661" s="11"/>
      <c r="IY661" s="11"/>
      <c r="IZ661" s="11"/>
      <c r="JA661" s="11"/>
      <c r="JB661" s="11"/>
      <c r="JC661" s="11"/>
      <c r="JD661" s="11"/>
      <c r="JE661" s="11"/>
      <c r="JF661" s="11"/>
      <c r="JG661" s="11"/>
      <c r="JH661" s="11"/>
      <c r="JI661" s="11"/>
      <c r="JJ661" s="11"/>
      <c r="JK661" s="11"/>
      <c r="JL661" s="11"/>
      <c r="JM661" s="11"/>
      <c r="JN661" s="11"/>
      <c r="JO661" s="11"/>
      <c r="JP661" s="11"/>
      <c r="JQ661" s="11"/>
      <c r="JR661" s="11"/>
      <c r="JS661" s="11"/>
      <c r="JT661" s="11"/>
      <c r="JU661" s="11"/>
      <c r="JV661" s="11"/>
      <c r="JW661" s="11"/>
      <c r="JX661" s="11"/>
      <c r="JY661" s="11"/>
      <c r="JZ661" s="11"/>
      <c r="KA661" s="11"/>
      <c r="KB661" s="11"/>
      <c r="KC661" s="11"/>
      <c r="KD661" s="11"/>
      <c r="KE661" s="11"/>
      <c r="KF661" s="11"/>
      <c r="KG661" s="11"/>
      <c r="KH661" s="11"/>
      <c r="KI661" s="11"/>
      <c r="KJ661" s="11"/>
      <c r="KK661" s="11"/>
      <c r="KL661" s="11"/>
      <c r="KM661" s="11"/>
      <c r="KN661" s="11"/>
      <c r="KO661" s="11"/>
      <c r="KP661" s="11"/>
      <c r="KQ661" s="11"/>
      <c r="KR661" s="11"/>
      <c r="KS661" s="11"/>
      <c r="KT661" s="11"/>
      <c r="KU661" s="11"/>
    </row>
    <row r="662" spans="1:307" ht="44.25" customHeight="1" x14ac:dyDescent="0.2">
      <c r="A662" s="160"/>
      <c r="B662" s="161"/>
      <c r="C662" s="162"/>
      <c r="D662" s="163"/>
      <c r="E662" s="201"/>
      <c r="F662" s="202"/>
      <c r="G662" s="164" t="str">
        <f t="shared" si="53"/>
        <v/>
      </c>
      <c r="H662" s="203"/>
      <c r="I662" s="204"/>
      <c r="J662" s="208"/>
      <c r="K662" s="206"/>
      <c r="L662" s="207"/>
      <c r="M662" s="165" t="str">
        <f t="shared" si="51"/>
        <v/>
      </c>
      <c r="N662" s="165" t="str">
        <f t="shared" si="52"/>
        <v/>
      </c>
      <c r="O662" s="210"/>
      <c r="P662" s="243"/>
      <c r="Q662" s="211"/>
      <c r="R662" s="212"/>
      <c r="S662" s="212"/>
      <c r="T662" s="212"/>
      <c r="U662" s="166"/>
      <c r="V662" s="17"/>
      <c r="W662" s="17" t="str">
        <f t="shared" si="54"/>
        <v/>
      </c>
      <c r="X662" s="8"/>
      <c r="Y662" s="8"/>
      <c r="Z662" s="8"/>
      <c r="AA662" s="8"/>
      <c r="AB662" s="11"/>
      <c r="AC662" s="11"/>
      <c r="AD662" s="167" t="str">
        <f t="shared" si="55"/>
        <v/>
      </c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  <c r="HV662" s="11"/>
      <c r="HW662" s="11"/>
      <c r="HX662" s="11"/>
      <c r="HY662" s="11"/>
      <c r="HZ662" s="11"/>
      <c r="IA662" s="11"/>
      <c r="IB662" s="11"/>
      <c r="IC662" s="11"/>
      <c r="ID662" s="11"/>
      <c r="IE662" s="11"/>
      <c r="IF662" s="11"/>
      <c r="IG662" s="11"/>
      <c r="IH662" s="11"/>
      <c r="II662" s="11"/>
      <c r="IJ662" s="11"/>
      <c r="IK662" s="11"/>
      <c r="IL662" s="11"/>
      <c r="IM662" s="11"/>
      <c r="IN662" s="11"/>
      <c r="IO662" s="11"/>
      <c r="IP662" s="11"/>
      <c r="IQ662" s="11"/>
      <c r="IR662" s="11"/>
      <c r="IS662" s="11"/>
      <c r="IT662" s="11"/>
      <c r="IU662" s="11"/>
      <c r="IV662" s="11"/>
      <c r="IW662" s="11"/>
      <c r="IX662" s="11"/>
      <c r="IY662" s="11"/>
      <c r="IZ662" s="11"/>
      <c r="JA662" s="11"/>
      <c r="JB662" s="11"/>
      <c r="JC662" s="11"/>
      <c r="JD662" s="11"/>
      <c r="JE662" s="11"/>
      <c r="JF662" s="11"/>
      <c r="JG662" s="11"/>
      <c r="JH662" s="11"/>
      <c r="JI662" s="11"/>
      <c r="JJ662" s="11"/>
      <c r="JK662" s="11"/>
      <c r="JL662" s="11"/>
      <c r="JM662" s="11"/>
      <c r="JN662" s="11"/>
      <c r="JO662" s="11"/>
      <c r="JP662" s="11"/>
      <c r="JQ662" s="11"/>
      <c r="JR662" s="11"/>
      <c r="JS662" s="11"/>
      <c r="JT662" s="11"/>
      <c r="JU662" s="11"/>
      <c r="JV662" s="11"/>
      <c r="JW662" s="11"/>
      <c r="JX662" s="11"/>
      <c r="JY662" s="11"/>
      <c r="JZ662" s="11"/>
      <c r="KA662" s="11"/>
      <c r="KB662" s="11"/>
      <c r="KC662" s="11"/>
      <c r="KD662" s="11"/>
      <c r="KE662" s="11"/>
      <c r="KF662" s="11"/>
      <c r="KG662" s="11"/>
      <c r="KH662" s="11"/>
      <c r="KI662" s="11"/>
      <c r="KJ662" s="11"/>
      <c r="KK662" s="11"/>
      <c r="KL662" s="11"/>
      <c r="KM662" s="11"/>
      <c r="KN662" s="11"/>
      <c r="KO662" s="11"/>
      <c r="KP662" s="11"/>
      <c r="KQ662" s="11"/>
      <c r="KR662" s="11"/>
      <c r="KS662" s="11"/>
      <c r="KT662" s="11"/>
      <c r="KU662" s="11"/>
    </row>
    <row r="663" spans="1:307" ht="44.25" customHeight="1" x14ac:dyDescent="0.2">
      <c r="A663" s="160"/>
      <c r="B663" s="161"/>
      <c r="C663" s="162"/>
      <c r="D663" s="163"/>
      <c r="E663" s="201"/>
      <c r="F663" s="202"/>
      <c r="G663" s="164" t="str">
        <f t="shared" si="53"/>
        <v/>
      </c>
      <c r="H663" s="203"/>
      <c r="I663" s="204"/>
      <c r="J663" s="208"/>
      <c r="K663" s="206"/>
      <c r="L663" s="207"/>
      <c r="M663" s="165" t="str">
        <f t="shared" si="51"/>
        <v/>
      </c>
      <c r="N663" s="165" t="str">
        <f t="shared" si="52"/>
        <v/>
      </c>
      <c r="O663" s="210"/>
      <c r="P663" s="243"/>
      <c r="Q663" s="211"/>
      <c r="R663" s="212"/>
      <c r="S663" s="212"/>
      <c r="T663" s="212"/>
      <c r="U663" s="166"/>
      <c r="V663" s="17"/>
      <c r="W663" s="17" t="str">
        <f t="shared" si="54"/>
        <v/>
      </c>
      <c r="X663" s="8"/>
      <c r="Y663" s="8"/>
      <c r="Z663" s="8"/>
      <c r="AA663" s="8"/>
      <c r="AB663" s="11"/>
      <c r="AC663" s="11"/>
      <c r="AD663" s="167" t="str">
        <f t="shared" si="55"/>
        <v/>
      </c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  <c r="HV663" s="11"/>
      <c r="HW663" s="11"/>
      <c r="HX663" s="11"/>
      <c r="HY663" s="11"/>
      <c r="HZ663" s="11"/>
      <c r="IA663" s="11"/>
      <c r="IB663" s="11"/>
      <c r="IC663" s="11"/>
      <c r="ID663" s="11"/>
      <c r="IE663" s="11"/>
      <c r="IF663" s="11"/>
      <c r="IG663" s="11"/>
      <c r="IH663" s="11"/>
      <c r="II663" s="11"/>
      <c r="IJ663" s="11"/>
      <c r="IK663" s="11"/>
      <c r="IL663" s="11"/>
      <c r="IM663" s="11"/>
      <c r="IN663" s="11"/>
      <c r="IO663" s="11"/>
      <c r="IP663" s="11"/>
      <c r="IQ663" s="11"/>
      <c r="IR663" s="11"/>
      <c r="IS663" s="11"/>
      <c r="IT663" s="11"/>
      <c r="IU663" s="11"/>
      <c r="IV663" s="11"/>
      <c r="IW663" s="11"/>
      <c r="IX663" s="11"/>
      <c r="IY663" s="11"/>
      <c r="IZ663" s="11"/>
      <c r="JA663" s="11"/>
      <c r="JB663" s="11"/>
      <c r="JC663" s="11"/>
      <c r="JD663" s="11"/>
      <c r="JE663" s="11"/>
      <c r="JF663" s="11"/>
      <c r="JG663" s="11"/>
      <c r="JH663" s="11"/>
      <c r="JI663" s="11"/>
      <c r="JJ663" s="11"/>
      <c r="JK663" s="11"/>
      <c r="JL663" s="11"/>
      <c r="JM663" s="11"/>
      <c r="JN663" s="11"/>
      <c r="JO663" s="11"/>
      <c r="JP663" s="11"/>
      <c r="JQ663" s="11"/>
      <c r="JR663" s="11"/>
      <c r="JS663" s="11"/>
      <c r="JT663" s="11"/>
      <c r="JU663" s="11"/>
      <c r="JV663" s="11"/>
      <c r="JW663" s="11"/>
      <c r="JX663" s="11"/>
      <c r="JY663" s="11"/>
      <c r="JZ663" s="11"/>
      <c r="KA663" s="11"/>
      <c r="KB663" s="11"/>
      <c r="KC663" s="11"/>
      <c r="KD663" s="11"/>
      <c r="KE663" s="11"/>
      <c r="KF663" s="11"/>
      <c r="KG663" s="11"/>
      <c r="KH663" s="11"/>
      <c r="KI663" s="11"/>
      <c r="KJ663" s="11"/>
      <c r="KK663" s="11"/>
      <c r="KL663" s="11"/>
      <c r="KM663" s="11"/>
      <c r="KN663" s="11"/>
      <c r="KO663" s="11"/>
      <c r="KP663" s="11"/>
      <c r="KQ663" s="11"/>
      <c r="KR663" s="11"/>
      <c r="KS663" s="11"/>
      <c r="KT663" s="11"/>
      <c r="KU663" s="11"/>
    </row>
    <row r="664" spans="1:307" ht="44.25" customHeight="1" x14ac:dyDescent="0.2">
      <c r="A664" s="160"/>
      <c r="B664" s="161"/>
      <c r="C664" s="162"/>
      <c r="D664" s="163"/>
      <c r="E664" s="201"/>
      <c r="F664" s="202"/>
      <c r="G664" s="164" t="str">
        <f t="shared" si="53"/>
        <v/>
      </c>
      <c r="H664" s="203"/>
      <c r="I664" s="204"/>
      <c r="J664" s="208"/>
      <c r="K664" s="206"/>
      <c r="L664" s="207"/>
      <c r="M664" s="165" t="str">
        <f t="shared" si="51"/>
        <v/>
      </c>
      <c r="N664" s="165" t="str">
        <f t="shared" si="52"/>
        <v/>
      </c>
      <c r="O664" s="210"/>
      <c r="P664" s="243"/>
      <c r="Q664" s="211"/>
      <c r="R664" s="212"/>
      <c r="S664" s="212"/>
      <c r="T664" s="212"/>
      <c r="U664" s="166"/>
      <c r="V664" s="17"/>
      <c r="W664" s="17" t="str">
        <f t="shared" si="54"/>
        <v/>
      </c>
      <c r="X664" s="8"/>
      <c r="Y664" s="8"/>
      <c r="Z664" s="8"/>
      <c r="AA664" s="8"/>
      <c r="AB664" s="11"/>
      <c r="AC664" s="11"/>
      <c r="AD664" s="167" t="str">
        <f t="shared" si="55"/>
        <v/>
      </c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  <c r="HV664" s="11"/>
      <c r="HW664" s="11"/>
      <c r="HX664" s="11"/>
      <c r="HY664" s="11"/>
      <c r="HZ664" s="11"/>
      <c r="IA664" s="11"/>
      <c r="IB664" s="11"/>
      <c r="IC664" s="11"/>
      <c r="ID664" s="11"/>
      <c r="IE664" s="11"/>
      <c r="IF664" s="11"/>
      <c r="IG664" s="11"/>
      <c r="IH664" s="11"/>
      <c r="II664" s="11"/>
      <c r="IJ664" s="11"/>
      <c r="IK664" s="11"/>
      <c r="IL664" s="11"/>
      <c r="IM664" s="11"/>
      <c r="IN664" s="11"/>
      <c r="IO664" s="11"/>
      <c r="IP664" s="11"/>
      <c r="IQ664" s="11"/>
      <c r="IR664" s="11"/>
      <c r="IS664" s="11"/>
      <c r="IT664" s="11"/>
      <c r="IU664" s="11"/>
      <c r="IV664" s="11"/>
      <c r="IW664" s="11"/>
      <c r="IX664" s="11"/>
      <c r="IY664" s="11"/>
      <c r="IZ664" s="11"/>
      <c r="JA664" s="11"/>
      <c r="JB664" s="11"/>
      <c r="JC664" s="11"/>
      <c r="JD664" s="11"/>
      <c r="JE664" s="11"/>
      <c r="JF664" s="11"/>
      <c r="JG664" s="11"/>
      <c r="JH664" s="11"/>
      <c r="JI664" s="11"/>
      <c r="JJ664" s="11"/>
      <c r="JK664" s="11"/>
      <c r="JL664" s="11"/>
      <c r="JM664" s="11"/>
      <c r="JN664" s="11"/>
      <c r="JO664" s="11"/>
      <c r="JP664" s="11"/>
      <c r="JQ664" s="11"/>
      <c r="JR664" s="11"/>
      <c r="JS664" s="11"/>
      <c r="JT664" s="11"/>
      <c r="JU664" s="11"/>
      <c r="JV664" s="11"/>
      <c r="JW664" s="11"/>
      <c r="JX664" s="11"/>
      <c r="JY664" s="11"/>
      <c r="JZ664" s="11"/>
      <c r="KA664" s="11"/>
      <c r="KB664" s="11"/>
      <c r="KC664" s="11"/>
      <c r="KD664" s="11"/>
      <c r="KE664" s="11"/>
      <c r="KF664" s="11"/>
      <c r="KG664" s="11"/>
      <c r="KH664" s="11"/>
      <c r="KI664" s="11"/>
      <c r="KJ664" s="11"/>
      <c r="KK664" s="11"/>
      <c r="KL664" s="11"/>
      <c r="KM664" s="11"/>
      <c r="KN664" s="11"/>
      <c r="KO664" s="11"/>
      <c r="KP664" s="11"/>
      <c r="KQ664" s="11"/>
      <c r="KR664" s="11"/>
      <c r="KS664" s="11"/>
      <c r="KT664" s="11"/>
      <c r="KU664" s="11"/>
    </row>
    <row r="665" spans="1:307" ht="44.25" customHeight="1" x14ac:dyDescent="0.2">
      <c r="A665" s="160"/>
      <c r="B665" s="161"/>
      <c r="C665" s="162"/>
      <c r="D665" s="163"/>
      <c r="E665" s="201"/>
      <c r="F665" s="202"/>
      <c r="G665" s="164" t="str">
        <f t="shared" si="53"/>
        <v/>
      </c>
      <c r="H665" s="203"/>
      <c r="I665" s="204"/>
      <c r="J665" s="208"/>
      <c r="K665" s="206"/>
      <c r="L665" s="207"/>
      <c r="M665" s="165" t="str">
        <f t="shared" si="51"/>
        <v/>
      </c>
      <c r="N665" s="165" t="str">
        <f t="shared" si="52"/>
        <v/>
      </c>
      <c r="O665" s="210"/>
      <c r="P665" s="243"/>
      <c r="Q665" s="211"/>
      <c r="R665" s="212"/>
      <c r="S665" s="212"/>
      <c r="T665" s="212"/>
      <c r="U665" s="166"/>
      <c r="V665" s="17"/>
      <c r="W665" s="17" t="str">
        <f t="shared" si="54"/>
        <v/>
      </c>
      <c r="X665" s="8"/>
      <c r="Y665" s="8"/>
      <c r="Z665" s="8"/>
      <c r="AA665" s="8"/>
      <c r="AB665" s="11"/>
      <c r="AC665" s="11"/>
      <c r="AD665" s="167" t="str">
        <f t="shared" si="55"/>
        <v/>
      </c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  <c r="HV665" s="11"/>
      <c r="HW665" s="11"/>
      <c r="HX665" s="11"/>
      <c r="HY665" s="11"/>
      <c r="HZ665" s="11"/>
      <c r="IA665" s="11"/>
      <c r="IB665" s="11"/>
      <c r="IC665" s="11"/>
      <c r="ID665" s="11"/>
      <c r="IE665" s="11"/>
      <c r="IF665" s="11"/>
      <c r="IG665" s="11"/>
      <c r="IH665" s="11"/>
      <c r="II665" s="11"/>
      <c r="IJ665" s="11"/>
      <c r="IK665" s="11"/>
      <c r="IL665" s="11"/>
      <c r="IM665" s="11"/>
      <c r="IN665" s="11"/>
      <c r="IO665" s="11"/>
      <c r="IP665" s="11"/>
      <c r="IQ665" s="11"/>
      <c r="IR665" s="11"/>
      <c r="IS665" s="11"/>
      <c r="IT665" s="11"/>
      <c r="IU665" s="11"/>
      <c r="IV665" s="11"/>
      <c r="IW665" s="11"/>
      <c r="IX665" s="11"/>
      <c r="IY665" s="11"/>
      <c r="IZ665" s="11"/>
      <c r="JA665" s="11"/>
      <c r="JB665" s="11"/>
      <c r="JC665" s="11"/>
      <c r="JD665" s="11"/>
      <c r="JE665" s="11"/>
      <c r="JF665" s="11"/>
      <c r="JG665" s="11"/>
      <c r="JH665" s="11"/>
      <c r="JI665" s="11"/>
      <c r="JJ665" s="11"/>
      <c r="JK665" s="11"/>
      <c r="JL665" s="11"/>
      <c r="JM665" s="11"/>
      <c r="JN665" s="11"/>
      <c r="JO665" s="11"/>
      <c r="JP665" s="11"/>
      <c r="JQ665" s="11"/>
      <c r="JR665" s="11"/>
      <c r="JS665" s="11"/>
      <c r="JT665" s="11"/>
      <c r="JU665" s="11"/>
      <c r="JV665" s="11"/>
      <c r="JW665" s="11"/>
      <c r="JX665" s="11"/>
      <c r="JY665" s="11"/>
      <c r="JZ665" s="11"/>
      <c r="KA665" s="11"/>
      <c r="KB665" s="11"/>
      <c r="KC665" s="11"/>
      <c r="KD665" s="11"/>
      <c r="KE665" s="11"/>
      <c r="KF665" s="11"/>
      <c r="KG665" s="11"/>
      <c r="KH665" s="11"/>
      <c r="KI665" s="11"/>
      <c r="KJ665" s="11"/>
      <c r="KK665" s="11"/>
      <c r="KL665" s="11"/>
      <c r="KM665" s="11"/>
      <c r="KN665" s="11"/>
      <c r="KO665" s="11"/>
      <c r="KP665" s="11"/>
      <c r="KQ665" s="11"/>
      <c r="KR665" s="11"/>
      <c r="KS665" s="11"/>
      <c r="KT665" s="11"/>
      <c r="KU665" s="11"/>
    </row>
    <row r="666" spans="1:307" ht="44.25" customHeight="1" x14ac:dyDescent="0.2">
      <c r="A666" s="160"/>
      <c r="B666" s="161"/>
      <c r="C666" s="162"/>
      <c r="D666" s="163"/>
      <c r="E666" s="201"/>
      <c r="F666" s="202"/>
      <c r="G666" s="164" t="str">
        <f t="shared" si="53"/>
        <v/>
      </c>
      <c r="H666" s="203"/>
      <c r="I666" s="204"/>
      <c r="J666" s="208"/>
      <c r="K666" s="206"/>
      <c r="L666" s="207"/>
      <c r="M666" s="165" t="str">
        <f t="shared" si="51"/>
        <v/>
      </c>
      <c r="N666" s="165" t="str">
        <f t="shared" si="52"/>
        <v/>
      </c>
      <c r="O666" s="210"/>
      <c r="P666" s="243"/>
      <c r="Q666" s="211"/>
      <c r="R666" s="212"/>
      <c r="S666" s="212"/>
      <c r="T666" s="212"/>
      <c r="U666" s="166"/>
      <c r="V666" s="17"/>
      <c r="W666" s="17" t="str">
        <f t="shared" si="54"/>
        <v/>
      </c>
      <c r="X666" s="8"/>
      <c r="Y666" s="8"/>
      <c r="Z666" s="8"/>
      <c r="AA666" s="8"/>
      <c r="AB666" s="11"/>
      <c r="AC666" s="11"/>
      <c r="AD666" s="167" t="str">
        <f t="shared" si="55"/>
        <v/>
      </c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  <c r="HV666" s="11"/>
      <c r="HW666" s="11"/>
      <c r="HX666" s="11"/>
      <c r="HY666" s="11"/>
      <c r="HZ666" s="11"/>
      <c r="IA666" s="11"/>
      <c r="IB666" s="11"/>
      <c r="IC666" s="11"/>
      <c r="ID666" s="11"/>
      <c r="IE666" s="11"/>
      <c r="IF666" s="11"/>
      <c r="IG666" s="11"/>
      <c r="IH666" s="11"/>
      <c r="II666" s="11"/>
      <c r="IJ666" s="11"/>
      <c r="IK666" s="11"/>
      <c r="IL666" s="11"/>
      <c r="IM666" s="11"/>
      <c r="IN666" s="11"/>
      <c r="IO666" s="11"/>
      <c r="IP666" s="11"/>
      <c r="IQ666" s="11"/>
      <c r="IR666" s="11"/>
      <c r="IS666" s="11"/>
      <c r="IT666" s="11"/>
      <c r="IU666" s="11"/>
      <c r="IV666" s="11"/>
      <c r="IW666" s="11"/>
      <c r="IX666" s="11"/>
      <c r="IY666" s="11"/>
      <c r="IZ666" s="11"/>
      <c r="JA666" s="11"/>
      <c r="JB666" s="11"/>
      <c r="JC666" s="11"/>
      <c r="JD666" s="11"/>
      <c r="JE666" s="11"/>
      <c r="JF666" s="11"/>
      <c r="JG666" s="11"/>
      <c r="JH666" s="11"/>
      <c r="JI666" s="11"/>
      <c r="JJ666" s="11"/>
      <c r="JK666" s="11"/>
      <c r="JL666" s="11"/>
      <c r="JM666" s="11"/>
      <c r="JN666" s="11"/>
      <c r="JO666" s="11"/>
      <c r="JP666" s="11"/>
      <c r="JQ666" s="11"/>
      <c r="JR666" s="11"/>
      <c r="JS666" s="11"/>
      <c r="JT666" s="11"/>
      <c r="JU666" s="11"/>
      <c r="JV666" s="11"/>
      <c r="JW666" s="11"/>
      <c r="JX666" s="11"/>
      <c r="JY666" s="11"/>
      <c r="JZ666" s="11"/>
      <c r="KA666" s="11"/>
      <c r="KB666" s="11"/>
      <c r="KC666" s="11"/>
      <c r="KD666" s="11"/>
      <c r="KE666" s="11"/>
      <c r="KF666" s="11"/>
      <c r="KG666" s="11"/>
      <c r="KH666" s="11"/>
      <c r="KI666" s="11"/>
      <c r="KJ666" s="11"/>
      <c r="KK666" s="11"/>
      <c r="KL666" s="11"/>
      <c r="KM666" s="11"/>
      <c r="KN666" s="11"/>
      <c r="KO666" s="11"/>
      <c r="KP666" s="11"/>
      <c r="KQ666" s="11"/>
      <c r="KR666" s="11"/>
      <c r="KS666" s="11"/>
      <c r="KT666" s="11"/>
      <c r="KU666" s="11"/>
    </row>
    <row r="667" spans="1:307" ht="44.25" customHeight="1" x14ac:dyDescent="0.2">
      <c r="A667" s="160"/>
      <c r="B667" s="161"/>
      <c r="C667" s="162"/>
      <c r="D667" s="163"/>
      <c r="E667" s="201"/>
      <c r="F667" s="202"/>
      <c r="G667" s="164" t="str">
        <f t="shared" si="53"/>
        <v/>
      </c>
      <c r="H667" s="203"/>
      <c r="I667" s="204"/>
      <c r="J667" s="208"/>
      <c r="K667" s="206"/>
      <c r="L667" s="207"/>
      <c r="M667" s="165" t="str">
        <f t="shared" si="51"/>
        <v/>
      </c>
      <c r="N667" s="165" t="str">
        <f t="shared" si="52"/>
        <v/>
      </c>
      <c r="O667" s="210"/>
      <c r="P667" s="243"/>
      <c r="Q667" s="211"/>
      <c r="R667" s="212"/>
      <c r="S667" s="212"/>
      <c r="T667" s="212"/>
      <c r="U667" s="166"/>
      <c r="V667" s="17"/>
      <c r="W667" s="17" t="str">
        <f t="shared" si="54"/>
        <v/>
      </c>
      <c r="X667" s="8"/>
      <c r="Y667" s="8"/>
      <c r="Z667" s="8"/>
      <c r="AA667" s="8"/>
      <c r="AB667" s="11"/>
      <c r="AC667" s="11"/>
      <c r="AD667" s="167" t="str">
        <f t="shared" si="55"/>
        <v/>
      </c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  <c r="HV667" s="11"/>
      <c r="HW667" s="11"/>
      <c r="HX667" s="11"/>
      <c r="HY667" s="11"/>
      <c r="HZ667" s="11"/>
      <c r="IA667" s="11"/>
      <c r="IB667" s="11"/>
      <c r="IC667" s="11"/>
      <c r="ID667" s="11"/>
      <c r="IE667" s="11"/>
      <c r="IF667" s="11"/>
      <c r="IG667" s="11"/>
      <c r="IH667" s="11"/>
      <c r="II667" s="11"/>
      <c r="IJ667" s="11"/>
      <c r="IK667" s="11"/>
      <c r="IL667" s="11"/>
      <c r="IM667" s="11"/>
      <c r="IN667" s="11"/>
      <c r="IO667" s="11"/>
      <c r="IP667" s="11"/>
      <c r="IQ667" s="11"/>
      <c r="IR667" s="11"/>
      <c r="IS667" s="11"/>
      <c r="IT667" s="11"/>
      <c r="IU667" s="11"/>
      <c r="IV667" s="11"/>
      <c r="IW667" s="11"/>
      <c r="IX667" s="11"/>
      <c r="IY667" s="11"/>
      <c r="IZ667" s="11"/>
      <c r="JA667" s="11"/>
      <c r="JB667" s="11"/>
      <c r="JC667" s="11"/>
      <c r="JD667" s="11"/>
      <c r="JE667" s="11"/>
      <c r="JF667" s="11"/>
      <c r="JG667" s="11"/>
      <c r="JH667" s="11"/>
      <c r="JI667" s="11"/>
      <c r="JJ667" s="11"/>
      <c r="JK667" s="11"/>
      <c r="JL667" s="11"/>
      <c r="JM667" s="11"/>
      <c r="JN667" s="11"/>
      <c r="JO667" s="11"/>
      <c r="JP667" s="11"/>
      <c r="JQ667" s="11"/>
      <c r="JR667" s="11"/>
      <c r="JS667" s="11"/>
      <c r="JT667" s="11"/>
      <c r="JU667" s="11"/>
      <c r="JV667" s="11"/>
      <c r="JW667" s="11"/>
      <c r="JX667" s="11"/>
      <c r="JY667" s="11"/>
      <c r="JZ667" s="11"/>
      <c r="KA667" s="11"/>
      <c r="KB667" s="11"/>
      <c r="KC667" s="11"/>
      <c r="KD667" s="11"/>
      <c r="KE667" s="11"/>
      <c r="KF667" s="11"/>
      <c r="KG667" s="11"/>
      <c r="KH667" s="11"/>
      <c r="KI667" s="11"/>
      <c r="KJ667" s="11"/>
      <c r="KK667" s="11"/>
      <c r="KL667" s="11"/>
      <c r="KM667" s="11"/>
      <c r="KN667" s="11"/>
      <c r="KO667" s="11"/>
      <c r="KP667" s="11"/>
      <c r="KQ667" s="11"/>
      <c r="KR667" s="11"/>
      <c r="KS667" s="11"/>
      <c r="KT667" s="11"/>
      <c r="KU667" s="11"/>
    </row>
    <row r="668" spans="1:307" ht="44.25" customHeight="1" x14ac:dyDescent="0.2">
      <c r="A668" s="160"/>
      <c r="B668" s="161"/>
      <c r="C668" s="162"/>
      <c r="D668" s="163"/>
      <c r="E668" s="201"/>
      <c r="F668" s="202"/>
      <c r="G668" s="164" t="str">
        <f t="shared" si="53"/>
        <v/>
      </c>
      <c r="H668" s="203"/>
      <c r="I668" s="204"/>
      <c r="J668" s="208"/>
      <c r="K668" s="206"/>
      <c r="L668" s="207"/>
      <c r="M668" s="165" t="str">
        <f t="shared" si="51"/>
        <v/>
      </c>
      <c r="N668" s="165" t="str">
        <f t="shared" si="52"/>
        <v/>
      </c>
      <c r="O668" s="210"/>
      <c r="P668" s="243"/>
      <c r="Q668" s="211"/>
      <c r="R668" s="212"/>
      <c r="S668" s="212"/>
      <c r="T668" s="212"/>
      <c r="U668" s="166"/>
      <c r="V668" s="17"/>
      <c r="W668" s="17" t="str">
        <f t="shared" si="54"/>
        <v/>
      </c>
      <c r="X668" s="8"/>
      <c r="Y668" s="8"/>
      <c r="Z668" s="8"/>
      <c r="AA668" s="8"/>
      <c r="AB668" s="11"/>
      <c r="AC668" s="11"/>
      <c r="AD668" s="167" t="str">
        <f t="shared" si="55"/>
        <v/>
      </c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  <c r="HV668" s="11"/>
      <c r="HW668" s="11"/>
      <c r="HX668" s="11"/>
      <c r="HY668" s="11"/>
      <c r="HZ668" s="11"/>
      <c r="IA668" s="11"/>
      <c r="IB668" s="11"/>
      <c r="IC668" s="11"/>
      <c r="ID668" s="11"/>
      <c r="IE668" s="11"/>
      <c r="IF668" s="11"/>
      <c r="IG668" s="11"/>
      <c r="IH668" s="11"/>
      <c r="II668" s="11"/>
      <c r="IJ668" s="11"/>
      <c r="IK668" s="11"/>
      <c r="IL668" s="11"/>
      <c r="IM668" s="11"/>
      <c r="IN668" s="11"/>
      <c r="IO668" s="11"/>
      <c r="IP668" s="11"/>
      <c r="IQ668" s="11"/>
      <c r="IR668" s="11"/>
      <c r="IS668" s="11"/>
      <c r="IT668" s="11"/>
      <c r="IU668" s="11"/>
      <c r="IV668" s="11"/>
      <c r="IW668" s="11"/>
      <c r="IX668" s="11"/>
      <c r="IY668" s="11"/>
      <c r="IZ668" s="11"/>
      <c r="JA668" s="11"/>
      <c r="JB668" s="11"/>
      <c r="JC668" s="11"/>
      <c r="JD668" s="11"/>
      <c r="JE668" s="11"/>
      <c r="JF668" s="11"/>
      <c r="JG668" s="11"/>
      <c r="JH668" s="11"/>
      <c r="JI668" s="11"/>
      <c r="JJ668" s="11"/>
      <c r="JK668" s="11"/>
      <c r="JL668" s="11"/>
      <c r="JM668" s="11"/>
      <c r="JN668" s="11"/>
      <c r="JO668" s="11"/>
      <c r="JP668" s="11"/>
      <c r="JQ668" s="11"/>
      <c r="JR668" s="11"/>
      <c r="JS668" s="11"/>
      <c r="JT668" s="11"/>
      <c r="JU668" s="11"/>
      <c r="JV668" s="11"/>
      <c r="JW668" s="11"/>
      <c r="JX668" s="11"/>
      <c r="JY668" s="11"/>
      <c r="JZ668" s="11"/>
      <c r="KA668" s="11"/>
      <c r="KB668" s="11"/>
      <c r="KC668" s="11"/>
      <c r="KD668" s="11"/>
      <c r="KE668" s="11"/>
      <c r="KF668" s="11"/>
      <c r="KG668" s="11"/>
      <c r="KH668" s="11"/>
      <c r="KI668" s="11"/>
      <c r="KJ668" s="11"/>
      <c r="KK668" s="11"/>
      <c r="KL668" s="11"/>
      <c r="KM668" s="11"/>
      <c r="KN668" s="11"/>
      <c r="KO668" s="11"/>
      <c r="KP668" s="11"/>
      <c r="KQ668" s="11"/>
      <c r="KR668" s="11"/>
      <c r="KS668" s="11"/>
      <c r="KT668" s="11"/>
      <c r="KU668" s="11"/>
    </row>
    <row r="669" spans="1:307" ht="44.25" customHeight="1" x14ac:dyDescent="0.2">
      <c r="A669" s="160"/>
      <c r="B669" s="161"/>
      <c r="C669" s="162"/>
      <c r="D669" s="163"/>
      <c r="E669" s="201"/>
      <c r="F669" s="202"/>
      <c r="G669" s="164" t="str">
        <f t="shared" si="53"/>
        <v/>
      </c>
      <c r="H669" s="203"/>
      <c r="I669" s="204"/>
      <c r="J669" s="208"/>
      <c r="K669" s="206"/>
      <c r="L669" s="207"/>
      <c r="M669" s="165" t="str">
        <f t="shared" si="51"/>
        <v/>
      </c>
      <c r="N669" s="165" t="str">
        <f t="shared" si="52"/>
        <v/>
      </c>
      <c r="O669" s="210"/>
      <c r="P669" s="243"/>
      <c r="Q669" s="211"/>
      <c r="R669" s="212"/>
      <c r="S669" s="212"/>
      <c r="T669" s="212"/>
      <c r="U669" s="166"/>
      <c r="V669" s="17"/>
      <c r="W669" s="17" t="str">
        <f t="shared" si="54"/>
        <v/>
      </c>
      <c r="X669" s="8"/>
      <c r="Y669" s="8"/>
      <c r="Z669" s="8"/>
      <c r="AA669" s="8"/>
      <c r="AB669" s="11"/>
      <c r="AC669" s="11"/>
      <c r="AD669" s="167" t="str">
        <f t="shared" si="55"/>
        <v/>
      </c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  <c r="HV669" s="11"/>
      <c r="HW669" s="11"/>
      <c r="HX669" s="11"/>
      <c r="HY669" s="11"/>
      <c r="HZ669" s="11"/>
      <c r="IA669" s="11"/>
      <c r="IB669" s="11"/>
      <c r="IC669" s="11"/>
      <c r="ID669" s="11"/>
      <c r="IE669" s="11"/>
      <c r="IF669" s="11"/>
      <c r="IG669" s="11"/>
      <c r="IH669" s="11"/>
      <c r="II669" s="11"/>
      <c r="IJ669" s="11"/>
      <c r="IK669" s="11"/>
      <c r="IL669" s="11"/>
      <c r="IM669" s="11"/>
      <c r="IN669" s="11"/>
      <c r="IO669" s="11"/>
      <c r="IP669" s="11"/>
      <c r="IQ669" s="11"/>
      <c r="IR669" s="11"/>
      <c r="IS669" s="11"/>
      <c r="IT669" s="11"/>
      <c r="IU669" s="11"/>
      <c r="IV669" s="11"/>
      <c r="IW669" s="11"/>
      <c r="IX669" s="11"/>
      <c r="IY669" s="11"/>
      <c r="IZ669" s="11"/>
      <c r="JA669" s="11"/>
      <c r="JB669" s="11"/>
      <c r="JC669" s="11"/>
      <c r="JD669" s="11"/>
      <c r="JE669" s="11"/>
      <c r="JF669" s="11"/>
      <c r="JG669" s="11"/>
      <c r="JH669" s="11"/>
      <c r="JI669" s="11"/>
      <c r="JJ669" s="11"/>
      <c r="JK669" s="11"/>
      <c r="JL669" s="11"/>
      <c r="JM669" s="11"/>
      <c r="JN669" s="11"/>
      <c r="JO669" s="11"/>
      <c r="JP669" s="11"/>
      <c r="JQ669" s="11"/>
      <c r="JR669" s="11"/>
      <c r="JS669" s="11"/>
      <c r="JT669" s="11"/>
      <c r="JU669" s="11"/>
      <c r="JV669" s="11"/>
      <c r="JW669" s="11"/>
      <c r="JX669" s="11"/>
      <c r="JY669" s="11"/>
      <c r="JZ669" s="11"/>
      <c r="KA669" s="11"/>
      <c r="KB669" s="11"/>
      <c r="KC669" s="11"/>
      <c r="KD669" s="11"/>
      <c r="KE669" s="11"/>
      <c r="KF669" s="11"/>
      <c r="KG669" s="11"/>
      <c r="KH669" s="11"/>
      <c r="KI669" s="11"/>
      <c r="KJ669" s="11"/>
      <c r="KK669" s="11"/>
      <c r="KL669" s="11"/>
      <c r="KM669" s="11"/>
      <c r="KN669" s="11"/>
      <c r="KO669" s="11"/>
      <c r="KP669" s="11"/>
      <c r="KQ669" s="11"/>
      <c r="KR669" s="11"/>
      <c r="KS669" s="11"/>
      <c r="KT669" s="11"/>
      <c r="KU669" s="11"/>
    </row>
    <row r="670" spans="1:307" ht="44.25" customHeight="1" x14ac:dyDescent="0.2">
      <c r="A670" s="160"/>
      <c r="B670" s="161"/>
      <c r="C670" s="162"/>
      <c r="D670" s="163"/>
      <c r="E670" s="201"/>
      <c r="F670" s="202"/>
      <c r="G670" s="164" t="str">
        <f t="shared" si="53"/>
        <v/>
      </c>
      <c r="H670" s="203"/>
      <c r="I670" s="204"/>
      <c r="J670" s="208"/>
      <c r="K670" s="206"/>
      <c r="L670" s="207"/>
      <c r="M670" s="165" t="str">
        <f t="shared" si="51"/>
        <v/>
      </c>
      <c r="N670" s="165" t="str">
        <f t="shared" si="52"/>
        <v/>
      </c>
      <c r="O670" s="210"/>
      <c r="P670" s="243"/>
      <c r="Q670" s="211"/>
      <c r="R670" s="212"/>
      <c r="S670" s="212"/>
      <c r="T670" s="212"/>
      <c r="U670" s="166"/>
      <c r="V670" s="17"/>
      <c r="W670" s="17" t="str">
        <f t="shared" si="54"/>
        <v/>
      </c>
      <c r="X670" s="8"/>
      <c r="Y670" s="8"/>
      <c r="Z670" s="8"/>
      <c r="AA670" s="8"/>
      <c r="AB670" s="11"/>
      <c r="AC670" s="11"/>
      <c r="AD670" s="167" t="str">
        <f t="shared" si="55"/>
        <v/>
      </c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  <c r="HV670" s="11"/>
      <c r="HW670" s="11"/>
      <c r="HX670" s="11"/>
      <c r="HY670" s="11"/>
      <c r="HZ670" s="11"/>
      <c r="IA670" s="11"/>
      <c r="IB670" s="11"/>
      <c r="IC670" s="11"/>
      <c r="ID670" s="11"/>
      <c r="IE670" s="11"/>
      <c r="IF670" s="11"/>
      <c r="IG670" s="11"/>
      <c r="IH670" s="11"/>
      <c r="II670" s="11"/>
      <c r="IJ670" s="11"/>
      <c r="IK670" s="11"/>
      <c r="IL670" s="11"/>
      <c r="IM670" s="11"/>
      <c r="IN670" s="11"/>
      <c r="IO670" s="11"/>
      <c r="IP670" s="11"/>
      <c r="IQ670" s="11"/>
      <c r="IR670" s="11"/>
      <c r="IS670" s="11"/>
      <c r="IT670" s="11"/>
      <c r="IU670" s="11"/>
      <c r="IV670" s="11"/>
      <c r="IW670" s="11"/>
      <c r="IX670" s="11"/>
      <c r="IY670" s="11"/>
      <c r="IZ670" s="11"/>
      <c r="JA670" s="11"/>
      <c r="JB670" s="11"/>
      <c r="JC670" s="11"/>
      <c r="JD670" s="11"/>
      <c r="JE670" s="11"/>
      <c r="JF670" s="11"/>
      <c r="JG670" s="11"/>
      <c r="JH670" s="11"/>
      <c r="JI670" s="11"/>
      <c r="JJ670" s="11"/>
      <c r="JK670" s="11"/>
      <c r="JL670" s="11"/>
      <c r="JM670" s="11"/>
      <c r="JN670" s="11"/>
      <c r="JO670" s="11"/>
      <c r="JP670" s="11"/>
      <c r="JQ670" s="11"/>
      <c r="JR670" s="11"/>
      <c r="JS670" s="11"/>
      <c r="JT670" s="11"/>
      <c r="JU670" s="11"/>
      <c r="JV670" s="11"/>
      <c r="JW670" s="11"/>
      <c r="JX670" s="11"/>
      <c r="JY670" s="11"/>
      <c r="JZ670" s="11"/>
      <c r="KA670" s="11"/>
      <c r="KB670" s="11"/>
      <c r="KC670" s="11"/>
      <c r="KD670" s="11"/>
      <c r="KE670" s="11"/>
      <c r="KF670" s="11"/>
      <c r="KG670" s="11"/>
      <c r="KH670" s="11"/>
      <c r="KI670" s="11"/>
      <c r="KJ670" s="11"/>
      <c r="KK670" s="11"/>
      <c r="KL670" s="11"/>
      <c r="KM670" s="11"/>
      <c r="KN670" s="11"/>
      <c r="KO670" s="11"/>
      <c r="KP670" s="11"/>
      <c r="KQ670" s="11"/>
      <c r="KR670" s="11"/>
      <c r="KS670" s="11"/>
      <c r="KT670" s="11"/>
      <c r="KU670" s="11"/>
    </row>
    <row r="671" spans="1:307" ht="44.25" customHeight="1" x14ac:dyDescent="0.2">
      <c r="A671" s="160"/>
      <c r="B671" s="161"/>
      <c r="C671" s="162"/>
      <c r="D671" s="163"/>
      <c r="E671" s="201"/>
      <c r="F671" s="202"/>
      <c r="G671" s="164" t="str">
        <f t="shared" si="53"/>
        <v/>
      </c>
      <c r="H671" s="203"/>
      <c r="I671" s="204"/>
      <c r="J671" s="208"/>
      <c r="K671" s="206"/>
      <c r="L671" s="207"/>
      <c r="M671" s="165" t="str">
        <f t="shared" si="51"/>
        <v/>
      </c>
      <c r="N671" s="165" t="str">
        <f t="shared" si="52"/>
        <v/>
      </c>
      <c r="O671" s="210"/>
      <c r="P671" s="243"/>
      <c r="Q671" s="211"/>
      <c r="R671" s="212"/>
      <c r="S671" s="212"/>
      <c r="T671" s="212"/>
      <c r="U671" s="166"/>
      <c r="V671" s="17"/>
      <c r="W671" s="17" t="str">
        <f t="shared" si="54"/>
        <v/>
      </c>
      <c r="X671" s="8"/>
      <c r="Y671" s="8"/>
      <c r="Z671" s="8"/>
      <c r="AA671" s="8"/>
      <c r="AB671" s="11"/>
      <c r="AC671" s="11"/>
      <c r="AD671" s="167" t="str">
        <f t="shared" si="55"/>
        <v/>
      </c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  <c r="HV671" s="11"/>
      <c r="HW671" s="11"/>
      <c r="HX671" s="11"/>
      <c r="HY671" s="11"/>
      <c r="HZ671" s="11"/>
      <c r="IA671" s="11"/>
      <c r="IB671" s="11"/>
      <c r="IC671" s="11"/>
      <c r="ID671" s="11"/>
      <c r="IE671" s="11"/>
      <c r="IF671" s="11"/>
      <c r="IG671" s="11"/>
      <c r="IH671" s="11"/>
      <c r="II671" s="11"/>
      <c r="IJ671" s="11"/>
      <c r="IK671" s="11"/>
      <c r="IL671" s="11"/>
      <c r="IM671" s="11"/>
      <c r="IN671" s="11"/>
      <c r="IO671" s="11"/>
      <c r="IP671" s="11"/>
      <c r="IQ671" s="11"/>
      <c r="IR671" s="11"/>
      <c r="IS671" s="11"/>
      <c r="IT671" s="11"/>
      <c r="IU671" s="11"/>
      <c r="IV671" s="11"/>
      <c r="IW671" s="11"/>
      <c r="IX671" s="11"/>
      <c r="IY671" s="11"/>
      <c r="IZ671" s="11"/>
      <c r="JA671" s="11"/>
      <c r="JB671" s="11"/>
      <c r="JC671" s="11"/>
      <c r="JD671" s="11"/>
      <c r="JE671" s="11"/>
      <c r="JF671" s="11"/>
      <c r="JG671" s="11"/>
      <c r="JH671" s="11"/>
      <c r="JI671" s="11"/>
      <c r="JJ671" s="11"/>
      <c r="JK671" s="11"/>
      <c r="JL671" s="11"/>
      <c r="JM671" s="11"/>
      <c r="JN671" s="11"/>
      <c r="JO671" s="11"/>
      <c r="JP671" s="11"/>
      <c r="JQ671" s="11"/>
      <c r="JR671" s="11"/>
      <c r="JS671" s="11"/>
      <c r="JT671" s="11"/>
      <c r="JU671" s="11"/>
      <c r="JV671" s="11"/>
      <c r="JW671" s="11"/>
      <c r="JX671" s="11"/>
      <c r="JY671" s="11"/>
      <c r="JZ671" s="11"/>
      <c r="KA671" s="11"/>
      <c r="KB671" s="11"/>
      <c r="KC671" s="11"/>
      <c r="KD671" s="11"/>
      <c r="KE671" s="11"/>
      <c r="KF671" s="11"/>
      <c r="KG671" s="11"/>
      <c r="KH671" s="11"/>
      <c r="KI671" s="11"/>
      <c r="KJ671" s="11"/>
      <c r="KK671" s="11"/>
      <c r="KL671" s="11"/>
      <c r="KM671" s="11"/>
      <c r="KN671" s="11"/>
      <c r="KO671" s="11"/>
      <c r="KP671" s="11"/>
      <c r="KQ671" s="11"/>
      <c r="KR671" s="11"/>
      <c r="KS671" s="11"/>
      <c r="KT671" s="11"/>
      <c r="KU671" s="11"/>
    </row>
    <row r="672" spans="1:307" ht="44.25" customHeight="1" x14ac:dyDescent="0.2">
      <c r="A672" s="160"/>
      <c r="B672" s="161"/>
      <c r="C672" s="162"/>
      <c r="D672" s="163"/>
      <c r="E672" s="201"/>
      <c r="F672" s="202"/>
      <c r="G672" s="164" t="str">
        <f t="shared" si="53"/>
        <v/>
      </c>
      <c r="H672" s="203"/>
      <c r="I672" s="204"/>
      <c r="J672" s="208"/>
      <c r="K672" s="206"/>
      <c r="L672" s="207"/>
      <c r="M672" s="165" t="str">
        <f t="shared" si="51"/>
        <v/>
      </c>
      <c r="N672" s="165" t="str">
        <f t="shared" si="52"/>
        <v/>
      </c>
      <c r="O672" s="210"/>
      <c r="P672" s="243"/>
      <c r="Q672" s="211"/>
      <c r="R672" s="212"/>
      <c r="S672" s="212"/>
      <c r="T672" s="212"/>
      <c r="U672" s="166"/>
      <c r="V672" s="17"/>
      <c r="W672" s="17" t="str">
        <f t="shared" si="54"/>
        <v/>
      </c>
      <c r="X672" s="8"/>
      <c r="Y672" s="8"/>
      <c r="Z672" s="8"/>
      <c r="AA672" s="8"/>
      <c r="AB672" s="11"/>
      <c r="AC672" s="11"/>
      <c r="AD672" s="167" t="str">
        <f t="shared" si="55"/>
        <v/>
      </c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  <c r="HV672" s="11"/>
      <c r="HW672" s="11"/>
      <c r="HX672" s="11"/>
      <c r="HY672" s="11"/>
      <c r="HZ672" s="11"/>
      <c r="IA672" s="11"/>
      <c r="IB672" s="11"/>
      <c r="IC672" s="11"/>
      <c r="ID672" s="11"/>
      <c r="IE672" s="11"/>
      <c r="IF672" s="11"/>
      <c r="IG672" s="11"/>
      <c r="IH672" s="11"/>
      <c r="II672" s="11"/>
      <c r="IJ672" s="11"/>
      <c r="IK672" s="11"/>
      <c r="IL672" s="11"/>
      <c r="IM672" s="11"/>
      <c r="IN672" s="11"/>
      <c r="IO672" s="11"/>
      <c r="IP672" s="11"/>
      <c r="IQ672" s="11"/>
      <c r="IR672" s="11"/>
      <c r="IS672" s="11"/>
      <c r="IT672" s="11"/>
      <c r="IU672" s="11"/>
      <c r="IV672" s="11"/>
      <c r="IW672" s="11"/>
      <c r="IX672" s="11"/>
      <c r="IY672" s="11"/>
      <c r="IZ672" s="11"/>
      <c r="JA672" s="11"/>
      <c r="JB672" s="11"/>
      <c r="JC672" s="11"/>
      <c r="JD672" s="11"/>
      <c r="JE672" s="11"/>
      <c r="JF672" s="11"/>
      <c r="JG672" s="11"/>
      <c r="JH672" s="11"/>
      <c r="JI672" s="11"/>
      <c r="JJ672" s="11"/>
      <c r="JK672" s="11"/>
      <c r="JL672" s="11"/>
      <c r="JM672" s="11"/>
      <c r="JN672" s="11"/>
      <c r="JO672" s="11"/>
      <c r="JP672" s="11"/>
      <c r="JQ672" s="11"/>
      <c r="JR672" s="11"/>
      <c r="JS672" s="11"/>
      <c r="JT672" s="11"/>
      <c r="JU672" s="11"/>
      <c r="JV672" s="11"/>
      <c r="JW672" s="11"/>
      <c r="JX672" s="11"/>
      <c r="JY672" s="11"/>
      <c r="JZ672" s="11"/>
      <c r="KA672" s="11"/>
      <c r="KB672" s="11"/>
      <c r="KC672" s="11"/>
      <c r="KD672" s="11"/>
      <c r="KE672" s="11"/>
      <c r="KF672" s="11"/>
      <c r="KG672" s="11"/>
      <c r="KH672" s="11"/>
      <c r="KI672" s="11"/>
      <c r="KJ672" s="11"/>
      <c r="KK672" s="11"/>
      <c r="KL672" s="11"/>
      <c r="KM672" s="11"/>
      <c r="KN672" s="11"/>
      <c r="KO672" s="11"/>
      <c r="KP672" s="11"/>
      <c r="KQ672" s="11"/>
      <c r="KR672" s="11"/>
      <c r="KS672" s="11"/>
      <c r="KT672" s="11"/>
      <c r="KU672" s="11"/>
    </row>
    <row r="673" spans="1:307" ht="44.25" customHeight="1" x14ac:dyDescent="0.2">
      <c r="A673" s="160"/>
      <c r="B673" s="161"/>
      <c r="C673" s="162"/>
      <c r="D673" s="163"/>
      <c r="E673" s="201"/>
      <c r="F673" s="202"/>
      <c r="G673" s="164" t="str">
        <f t="shared" si="53"/>
        <v/>
      </c>
      <c r="H673" s="203"/>
      <c r="I673" s="204"/>
      <c r="J673" s="208"/>
      <c r="K673" s="206"/>
      <c r="L673" s="207"/>
      <c r="M673" s="165" t="str">
        <f t="shared" si="51"/>
        <v/>
      </c>
      <c r="N673" s="165" t="str">
        <f t="shared" si="52"/>
        <v/>
      </c>
      <c r="O673" s="210"/>
      <c r="P673" s="243"/>
      <c r="Q673" s="211"/>
      <c r="R673" s="212"/>
      <c r="S673" s="212"/>
      <c r="T673" s="212"/>
      <c r="U673" s="166"/>
      <c r="V673" s="17"/>
      <c r="W673" s="17" t="str">
        <f t="shared" si="54"/>
        <v/>
      </c>
      <c r="X673" s="8"/>
      <c r="Y673" s="8"/>
      <c r="Z673" s="8"/>
      <c r="AA673" s="8"/>
      <c r="AB673" s="11"/>
      <c r="AC673" s="11"/>
      <c r="AD673" s="167" t="str">
        <f t="shared" si="55"/>
        <v/>
      </c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  <c r="HV673" s="11"/>
      <c r="HW673" s="11"/>
      <c r="HX673" s="11"/>
      <c r="HY673" s="11"/>
      <c r="HZ673" s="11"/>
      <c r="IA673" s="11"/>
      <c r="IB673" s="11"/>
      <c r="IC673" s="11"/>
      <c r="ID673" s="11"/>
      <c r="IE673" s="11"/>
      <c r="IF673" s="11"/>
      <c r="IG673" s="11"/>
      <c r="IH673" s="11"/>
      <c r="II673" s="11"/>
      <c r="IJ673" s="11"/>
      <c r="IK673" s="11"/>
      <c r="IL673" s="11"/>
      <c r="IM673" s="11"/>
      <c r="IN673" s="11"/>
      <c r="IO673" s="11"/>
      <c r="IP673" s="11"/>
      <c r="IQ673" s="11"/>
      <c r="IR673" s="11"/>
      <c r="IS673" s="11"/>
      <c r="IT673" s="11"/>
      <c r="IU673" s="11"/>
      <c r="IV673" s="11"/>
      <c r="IW673" s="11"/>
      <c r="IX673" s="11"/>
      <c r="IY673" s="11"/>
      <c r="IZ673" s="11"/>
      <c r="JA673" s="11"/>
      <c r="JB673" s="11"/>
      <c r="JC673" s="11"/>
      <c r="JD673" s="11"/>
      <c r="JE673" s="11"/>
      <c r="JF673" s="11"/>
      <c r="JG673" s="11"/>
      <c r="JH673" s="11"/>
      <c r="JI673" s="11"/>
      <c r="JJ673" s="11"/>
      <c r="JK673" s="11"/>
      <c r="JL673" s="11"/>
      <c r="JM673" s="11"/>
      <c r="JN673" s="11"/>
      <c r="JO673" s="11"/>
      <c r="JP673" s="11"/>
      <c r="JQ673" s="11"/>
      <c r="JR673" s="11"/>
      <c r="JS673" s="11"/>
      <c r="JT673" s="11"/>
      <c r="JU673" s="11"/>
      <c r="JV673" s="11"/>
      <c r="JW673" s="11"/>
      <c r="JX673" s="11"/>
      <c r="JY673" s="11"/>
      <c r="JZ673" s="11"/>
      <c r="KA673" s="11"/>
      <c r="KB673" s="11"/>
      <c r="KC673" s="11"/>
      <c r="KD673" s="11"/>
      <c r="KE673" s="11"/>
      <c r="KF673" s="11"/>
      <c r="KG673" s="11"/>
      <c r="KH673" s="11"/>
      <c r="KI673" s="11"/>
      <c r="KJ673" s="11"/>
      <c r="KK673" s="11"/>
      <c r="KL673" s="11"/>
      <c r="KM673" s="11"/>
      <c r="KN673" s="11"/>
      <c r="KO673" s="11"/>
      <c r="KP673" s="11"/>
      <c r="KQ673" s="11"/>
      <c r="KR673" s="11"/>
      <c r="KS673" s="11"/>
      <c r="KT673" s="11"/>
      <c r="KU673" s="11"/>
    </row>
    <row r="674" spans="1:307" ht="44.25" customHeight="1" x14ac:dyDescent="0.2">
      <c r="A674" s="160"/>
      <c r="B674" s="161"/>
      <c r="C674" s="162"/>
      <c r="D674" s="163"/>
      <c r="E674" s="201"/>
      <c r="F674" s="202"/>
      <c r="G674" s="164" t="str">
        <f t="shared" si="53"/>
        <v/>
      </c>
      <c r="H674" s="203"/>
      <c r="I674" s="204"/>
      <c r="J674" s="208"/>
      <c r="K674" s="206"/>
      <c r="L674" s="207"/>
      <c r="M674" s="165" t="str">
        <f t="shared" si="51"/>
        <v/>
      </c>
      <c r="N674" s="165" t="str">
        <f t="shared" si="52"/>
        <v/>
      </c>
      <c r="O674" s="210"/>
      <c r="P674" s="243"/>
      <c r="Q674" s="211"/>
      <c r="R674" s="212"/>
      <c r="S674" s="212"/>
      <c r="T674" s="212"/>
      <c r="U674" s="166"/>
      <c r="V674" s="17"/>
      <c r="W674" s="17" t="str">
        <f t="shared" si="54"/>
        <v/>
      </c>
      <c r="X674" s="8"/>
      <c r="Y674" s="8"/>
      <c r="Z674" s="8"/>
      <c r="AA674" s="8"/>
      <c r="AB674" s="11"/>
      <c r="AC674" s="11"/>
      <c r="AD674" s="167" t="str">
        <f t="shared" si="55"/>
        <v/>
      </c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  <c r="HV674" s="11"/>
      <c r="HW674" s="11"/>
      <c r="HX674" s="11"/>
      <c r="HY674" s="11"/>
      <c r="HZ674" s="11"/>
      <c r="IA674" s="11"/>
      <c r="IB674" s="11"/>
      <c r="IC674" s="11"/>
      <c r="ID674" s="11"/>
      <c r="IE674" s="11"/>
      <c r="IF674" s="11"/>
      <c r="IG674" s="11"/>
      <c r="IH674" s="11"/>
      <c r="II674" s="11"/>
      <c r="IJ674" s="11"/>
      <c r="IK674" s="11"/>
      <c r="IL674" s="11"/>
      <c r="IM674" s="11"/>
      <c r="IN674" s="11"/>
      <c r="IO674" s="11"/>
      <c r="IP674" s="11"/>
      <c r="IQ674" s="11"/>
      <c r="IR674" s="11"/>
      <c r="IS674" s="11"/>
      <c r="IT674" s="11"/>
      <c r="IU674" s="11"/>
      <c r="IV674" s="11"/>
      <c r="IW674" s="11"/>
      <c r="IX674" s="11"/>
      <c r="IY674" s="11"/>
      <c r="IZ674" s="11"/>
      <c r="JA674" s="11"/>
      <c r="JB674" s="11"/>
      <c r="JC674" s="11"/>
      <c r="JD674" s="11"/>
      <c r="JE674" s="11"/>
      <c r="JF674" s="11"/>
      <c r="JG674" s="11"/>
      <c r="JH674" s="11"/>
      <c r="JI674" s="11"/>
      <c r="JJ674" s="11"/>
      <c r="JK674" s="11"/>
      <c r="JL674" s="11"/>
      <c r="JM674" s="11"/>
      <c r="JN674" s="11"/>
      <c r="JO674" s="11"/>
      <c r="JP674" s="11"/>
      <c r="JQ674" s="11"/>
      <c r="JR674" s="11"/>
      <c r="JS674" s="11"/>
      <c r="JT674" s="11"/>
      <c r="JU674" s="11"/>
      <c r="JV674" s="11"/>
      <c r="JW674" s="11"/>
      <c r="JX674" s="11"/>
      <c r="JY674" s="11"/>
      <c r="JZ674" s="11"/>
      <c r="KA674" s="11"/>
      <c r="KB674" s="11"/>
      <c r="KC674" s="11"/>
      <c r="KD674" s="11"/>
      <c r="KE674" s="11"/>
      <c r="KF674" s="11"/>
      <c r="KG674" s="11"/>
      <c r="KH674" s="11"/>
      <c r="KI674" s="11"/>
      <c r="KJ674" s="11"/>
      <c r="KK674" s="11"/>
      <c r="KL674" s="11"/>
      <c r="KM674" s="11"/>
      <c r="KN674" s="11"/>
      <c r="KO674" s="11"/>
      <c r="KP674" s="11"/>
      <c r="KQ674" s="11"/>
      <c r="KR674" s="11"/>
      <c r="KS674" s="11"/>
      <c r="KT674" s="11"/>
      <c r="KU674" s="11"/>
    </row>
    <row r="675" spans="1:307" ht="44.25" customHeight="1" x14ac:dyDescent="0.2">
      <c r="A675" s="160"/>
      <c r="B675" s="161"/>
      <c r="C675" s="162"/>
      <c r="D675" s="163"/>
      <c r="E675" s="201"/>
      <c r="F675" s="202"/>
      <c r="G675" s="164" t="str">
        <f t="shared" si="53"/>
        <v/>
      </c>
      <c r="H675" s="203"/>
      <c r="I675" s="204"/>
      <c r="J675" s="208"/>
      <c r="K675" s="206"/>
      <c r="L675" s="207"/>
      <c r="M675" s="165" t="str">
        <f t="shared" si="51"/>
        <v/>
      </c>
      <c r="N675" s="165" t="str">
        <f t="shared" si="52"/>
        <v/>
      </c>
      <c r="O675" s="210"/>
      <c r="P675" s="243"/>
      <c r="Q675" s="211"/>
      <c r="R675" s="212"/>
      <c r="S675" s="212"/>
      <c r="T675" s="212"/>
      <c r="U675" s="166"/>
      <c r="V675" s="17"/>
      <c r="W675" s="17" t="str">
        <f t="shared" si="54"/>
        <v/>
      </c>
      <c r="X675" s="8"/>
      <c r="Y675" s="8"/>
      <c r="Z675" s="8"/>
      <c r="AA675" s="8"/>
      <c r="AB675" s="11"/>
      <c r="AC675" s="11"/>
      <c r="AD675" s="167" t="str">
        <f t="shared" si="55"/>
        <v/>
      </c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  <c r="HV675" s="11"/>
      <c r="HW675" s="11"/>
      <c r="HX675" s="11"/>
      <c r="HY675" s="11"/>
      <c r="HZ675" s="11"/>
      <c r="IA675" s="11"/>
      <c r="IB675" s="11"/>
      <c r="IC675" s="11"/>
      <c r="ID675" s="11"/>
      <c r="IE675" s="11"/>
      <c r="IF675" s="11"/>
      <c r="IG675" s="11"/>
      <c r="IH675" s="11"/>
      <c r="II675" s="11"/>
      <c r="IJ675" s="11"/>
      <c r="IK675" s="11"/>
      <c r="IL675" s="11"/>
      <c r="IM675" s="11"/>
      <c r="IN675" s="11"/>
      <c r="IO675" s="11"/>
      <c r="IP675" s="11"/>
      <c r="IQ675" s="11"/>
      <c r="IR675" s="11"/>
      <c r="IS675" s="11"/>
      <c r="IT675" s="11"/>
      <c r="IU675" s="11"/>
      <c r="IV675" s="11"/>
      <c r="IW675" s="11"/>
      <c r="IX675" s="11"/>
      <c r="IY675" s="11"/>
      <c r="IZ675" s="11"/>
      <c r="JA675" s="11"/>
      <c r="JB675" s="11"/>
      <c r="JC675" s="11"/>
      <c r="JD675" s="11"/>
      <c r="JE675" s="11"/>
      <c r="JF675" s="11"/>
      <c r="JG675" s="11"/>
      <c r="JH675" s="11"/>
      <c r="JI675" s="11"/>
      <c r="JJ675" s="11"/>
      <c r="JK675" s="11"/>
      <c r="JL675" s="11"/>
      <c r="JM675" s="11"/>
      <c r="JN675" s="11"/>
      <c r="JO675" s="11"/>
      <c r="JP675" s="11"/>
      <c r="JQ675" s="11"/>
      <c r="JR675" s="11"/>
      <c r="JS675" s="11"/>
      <c r="JT675" s="11"/>
      <c r="JU675" s="11"/>
      <c r="JV675" s="11"/>
      <c r="JW675" s="11"/>
      <c r="JX675" s="11"/>
      <c r="JY675" s="11"/>
      <c r="JZ675" s="11"/>
      <c r="KA675" s="11"/>
      <c r="KB675" s="11"/>
      <c r="KC675" s="11"/>
      <c r="KD675" s="11"/>
      <c r="KE675" s="11"/>
      <c r="KF675" s="11"/>
      <c r="KG675" s="11"/>
      <c r="KH675" s="11"/>
      <c r="KI675" s="11"/>
      <c r="KJ675" s="11"/>
      <c r="KK675" s="11"/>
      <c r="KL675" s="11"/>
      <c r="KM675" s="11"/>
      <c r="KN675" s="11"/>
      <c r="KO675" s="11"/>
      <c r="KP675" s="11"/>
      <c r="KQ675" s="11"/>
      <c r="KR675" s="11"/>
      <c r="KS675" s="11"/>
      <c r="KT675" s="11"/>
      <c r="KU675" s="11"/>
    </row>
    <row r="676" spans="1:307" ht="44.25" customHeight="1" x14ac:dyDescent="0.2">
      <c r="A676" s="160"/>
      <c r="B676" s="161"/>
      <c r="C676" s="162"/>
      <c r="D676" s="163"/>
      <c r="E676" s="201"/>
      <c r="F676" s="202"/>
      <c r="G676" s="164" t="str">
        <f t="shared" si="53"/>
        <v/>
      </c>
      <c r="H676" s="203"/>
      <c r="I676" s="204"/>
      <c r="J676" s="208"/>
      <c r="K676" s="206"/>
      <c r="L676" s="207"/>
      <c r="M676" s="165" t="str">
        <f t="shared" si="51"/>
        <v/>
      </c>
      <c r="N676" s="165" t="str">
        <f t="shared" si="52"/>
        <v/>
      </c>
      <c r="O676" s="210"/>
      <c r="P676" s="243"/>
      <c r="Q676" s="211"/>
      <c r="R676" s="212"/>
      <c r="S676" s="212"/>
      <c r="T676" s="212"/>
      <c r="U676" s="166"/>
      <c r="V676" s="17"/>
      <c r="W676" s="17" t="str">
        <f t="shared" si="54"/>
        <v/>
      </c>
      <c r="X676" s="8"/>
      <c r="Y676" s="8"/>
      <c r="Z676" s="8"/>
      <c r="AA676" s="8"/>
      <c r="AB676" s="11"/>
      <c r="AC676" s="11"/>
      <c r="AD676" s="167" t="str">
        <f t="shared" si="55"/>
        <v/>
      </c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  <c r="HV676" s="11"/>
      <c r="HW676" s="11"/>
      <c r="HX676" s="11"/>
      <c r="HY676" s="11"/>
      <c r="HZ676" s="11"/>
      <c r="IA676" s="11"/>
      <c r="IB676" s="11"/>
      <c r="IC676" s="11"/>
      <c r="ID676" s="11"/>
      <c r="IE676" s="11"/>
      <c r="IF676" s="11"/>
      <c r="IG676" s="11"/>
      <c r="IH676" s="11"/>
      <c r="II676" s="11"/>
      <c r="IJ676" s="11"/>
      <c r="IK676" s="11"/>
      <c r="IL676" s="11"/>
      <c r="IM676" s="11"/>
      <c r="IN676" s="11"/>
      <c r="IO676" s="11"/>
      <c r="IP676" s="11"/>
      <c r="IQ676" s="11"/>
      <c r="IR676" s="11"/>
      <c r="IS676" s="11"/>
      <c r="IT676" s="11"/>
      <c r="IU676" s="11"/>
      <c r="IV676" s="11"/>
      <c r="IW676" s="11"/>
      <c r="IX676" s="11"/>
      <c r="IY676" s="11"/>
      <c r="IZ676" s="11"/>
      <c r="JA676" s="11"/>
      <c r="JB676" s="11"/>
      <c r="JC676" s="11"/>
      <c r="JD676" s="11"/>
      <c r="JE676" s="11"/>
      <c r="JF676" s="11"/>
      <c r="JG676" s="11"/>
      <c r="JH676" s="11"/>
      <c r="JI676" s="11"/>
      <c r="JJ676" s="11"/>
      <c r="JK676" s="11"/>
      <c r="JL676" s="11"/>
      <c r="JM676" s="11"/>
      <c r="JN676" s="11"/>
      <c r="JO676" s="11"/>
      <c r="JP676" s="11"/>
      <c r="JQ676" s="11"/>
      <c r="JR676" s="11"/>
      <c r="JS676" s="11"/>
      <c r="JT676" s="11"/>
      <c r="JU676" s="11"/>
      <c r="JV676" s="11"/>
      <c r="JW676" s="11"/>
      <c r="JX676" s="11"/>
      <c r="JY676" s="11"/>
      <c r="JZ676" s="11"/>
      <c r="KA676" s="11"/>
      <c r="KB676" s="11"/>
      <c r="KC676" s="11"/>
      <c r="KD676" s="11"/>
      <c r="KE676" s="11"/>
      <c r="KF676" s="11"/>
      <c r="KG676" s="11"/>
      <c r="KH676" s="11"/>
      <c r="KI676" s="11"/>
      <c r="KJ676" s="11"/>
      <c r="KK676" s="11"/>
      <c r="KL676" s="11"/>
      <c r="KM676" s="11"/>
      <c r="KN676" s="11"/>
      <c r="KO676" s="11"/>
      <c r="KP676" s="11"/>
      <c r="KQ676" s="11"/>
      <c r="KR676" s="11"/>
      <c r="KS676" s="11"/>
      <c r="KT676" s="11"/>
      <c r="KU676" s="11"/>
    </row>
    <row r="677" spans="1:307" ht="44.25" customHeight="1" x14ac:dyDescent="0.2">
      <c r="A677" s="160"/>
      <c r="B677" s="161"/>
      <c r="C677" s="162"/>
      <c r="D677" s="163"/>
      <c r="E677" s="201"/>
      <c r="F677" s="202"/>
      <c r="G677" s="164" t="str">
        <f t="shared" si="53"/>
        <v/>
      </c>
      <c r="H677" s="203"/>
      <c r="I677" s="204"/>
      <c r="J677" s="208"/>
      <c r="K677" s="206"/>
      <c r="L677" s="207"/>
      <c r="M677" s="165" t="str">
        <f t="shared" si="51"/>
        <v/>
      </c>
      <c r="N677" s="165" t="str">
        <f t="shared" si="52"/>
        <v/>
      </c>
      <c r="O677" s="210"/>
      <c r="P677" s="243"/>
      <c r="Q677" s="211"/>
      <c r="R677" s="212"/>
      <c r="S677" s="212"/>
      <c r="T677" s="212"/>
      <c r="U677" s="166"/>
      <c r="V677" s="17"/>
      <c r="W677" s="17" t="str">
        <f t="shared" si="54"/>
        <v/>
      </c>
      <c r="X677" s="8"/>
      <c r="Y677" s="8"/>
      <c r="Z677" s="8"/>
      <c r="AA677" s="8"/>
      <c r="AB677" s="11"/>
      <c r="AC677" s="11"/>
      <c r="AD677" s="167" t="str">
        <f t="shared" si="55"/>
        <v/>
      </c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  <c r="HV677" s="11"/>
      <c r="HW677" s="11"/>
      <c r="HX677" s="11"/>
      <c r="HY677" s="11"/>
      <c r="HZ677" s="11"/>
      <c r="IA677" s="11"/>
      <c r="IB677" s="11"/>
      <c r="IC677" s="11"/>
      <c r="ID677" s="11"/>
      <c r="IE677" s="11"/>
      <c r="IF677" s="11"/>
      <c r="IG677" s="11"/>
      <c r="IH677" s="11"/>
      <c r="II677" s="11"/>
      <c r="IJ677" s="11"/>
      <c r="IK677" s="11"/>
      <c r="IL677" s="11"/>
      <c r="IM677" s="11"/>
      <c r="IN677" s="11"/>
      <c r="IO677" s="11"/>
      <c r="IP677" s="11"/>
      <c r="IQ677" s="11"/>
      <c r="IR677" s="11"/>
      <c r="IS677" s="11"/>
      <c r="IT677" s="11"/>
      <c r="IU677" s="11"/>
      <c r="IV677" s="11"/>
      <c r="IW677" s="11"/>
      <c r="IX677" s="11"/>
      <c r="IY677" s="11"/>
      <c r="IZ677" s="11"/>
      <c r="JA677" s="11"/>
      <c r="JB677" s="11"/>
      <c r="JC677" s="11"/>
      <c r="JD677" s="11"/>
      <c r="JE677" s="11"/>
      <c r="JF677" s="11"/>
      <c r="JG677" s="11"/>
      <c r="JH677" s="11"/>
      <c r="JI677" s="11"/>
      <c r="JJ677" s="11"/>
      <c r="JK677" s="11"/>
      <c r="JL677" s="11"/>
      <c r="JM677" s="11"/>
      <c r="JN677" s="11"/>
      <c r="JO677" s="11"/>
      <c r="JP677" s="11"/>
      <c r="JQ677" s="11"/>
      <c r="JR677" s="11"/>
      <c r="JS677" s="11"/>
      <c r="JT677" s="11"/>
      <c r="JU677" s="11"/>
      <c r="JV677" s="11"/>
      <c r="JW677" s="11"/>
      <c r="JX677" s="11"/>
      <c r="JY677" s="11"/>
      <c r="JZ677" s="11"/>
      <c r="KA677" s="11"/>
      <c r="KB677" s="11"/>
      <c r="KC677" s="11"/>
      <c r="KD677" s="11"/>
      <c r="KE677" s="11"/>
      <c r="KF677" s="11"/>
      <c r="KG677" s="11"/>
      <c r="KH677" s="11"/>
      <c r="KI677" s="11"/>
      <c r="KJ677" s="11"/>
      <c r="KK677" s="11"/>
      <c r="KL677" s="11"/>
      <c r="KM677" s="11"/>
      <c r="KN677" s="11"/>
      <c r="KO677" s="11"/>
      <c r="KP677" s="11"/>
      <c r="KQ677" s="11"/>
      <c r="KR677" s="11"/>
      <c r="KS677" s="11"/>
      <c r="KT677" s="11"/>
      <c r="KU677" s="11"/>
    </row>
    <row r="678" spans="1:307" ht="44.25" customHeight="1" x14ac:dyDescent="0.2">
      <c r="A678" s="160"/>
      <c r="B678" s="161"/>
      <c r="C678" s="162"/>
      <c r="D678" s="163"/>
      <c r="E678" s="201"/>
      <c r="F678" s="202"/>
      <c r="G678" s="164" t="str">
        <f t="shared" si="53"/>
        <v/>
      </c>
      <c r="H678" s="203"/>
      <c r="I678" s="204"/>
      <c r="J678" s="208"/>
      <c r="K678" s="206"/>
      <c r="L678" s="207"/>
      <c r="M678" s="165" t="str">
        <f t="shared" si="51"/>
        <v/>
      </c>
      <c r="N678" s="165" t="str">
        <f t="shared" si="52"/>
        <v/>
      </c>
      <c r="O678" s="210"/>
      <c r="P678" s="243"/>
      <c r="Q678" s="211"/>
      <c r="R678" s="212"/>
      <c r="S678" s="212"/>
      <c r="T678" s="212"/>
      <c r="U678" s="166"/>
      <c r="V678" s="17"/>
      <c r="W678" s="17" t="str">
        <f t="shared" si="54"/>
        <v/>
      </c>
      <c r="X678" s="8"/>
      <c r="Y678" s="8"/>
      <c r="Z678" s="8"/>
      <c r="AA678" s="8"/>
      <c r="AB678" s="11"/>
      <c r="AC678" s="11"/>
      <c r="AD678" s="167" t="str">
        <f t="shared" si="55"/>
        <v/>
      </c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  <c r="HV678" s="11"/>
      <c r="HW678" s="11"/>
      <c r="HX678" s="11"/>
      <c r="HY678" s="11"/>
      <c r="HZ678" s="11"/>
      <c r="IA678" s="11"/>
      <c r="IB678" s="11"/>
      <c r="IC678" s="11"/>
      <c r="ID678" s="11"/>
      <c r="IE678" s="11"/>
      <c r="IF678" s="11"/>
      <c r="IG678" s="11"/>
      <c r="IH678" s="11"/>
      <c r="II678" s="11"/>
      <c r="IJ678" s="11"/>
      <c r="IK678" s="11"/>
      <c r="IL678" s="11"/>
      <c r="IM678" s="11"/>
      <c r="IN678" s="11"/>
      <c r="IO678" s="11"/>
      <c r="IP678" s="11"/>
      <c r="IQ678" s="11"/>
      <c r="IR678" s="11"/>
      <c r="IS678" s="11"/>
      <c r="IT678" s="11"/>
      <c r="IU678" s="11"/>
      <c r="IV678" s="11"/>
      <c r="IW678" s="11"/>
      <c r="IX678" s="11"/>
      <c r="IY678" s="11"/>
      <c r="IZ678" s="11"/>
      <c r="JA678" s="11"/>
      <c r="JB678" s="11"/>
      <c r="JC678" s="11"/>
      <c r="JD678" s="11"/>
      <c r="JE678" s="11"/>
      <c r="JF678" s="11"/>
      <c r="JG678" s="11"/>
      <c r="JH678" s="11"/>
      <c r="JI678" s="11"/>
      <c r="JJ678" s="11"/>
      <c r="JK678" s="11"/>
      <c r="JL678" s="11"/>
      <c r="JM678" s="11"/>
      <c r="JN678" s="11"/>
      <c r="JO678" s="11"/>
      <c r="JP678" s="11"/>
      <c r="JQ678" s="11"/>
      <c r="JR678" s="11"/>
      <c r="JS678" s="11"/>
      <c r="JT678" s="11"/>
      <c r="JU678" s="11"/>
      <c r="JV678" s="11"/>
      <c r="JW678" s="11"/>
      <c r="JX678" s="11"/>
      <c r="JY678" s="11"/>
      <c r="JZ678" s="11"/>
      <c r="KA678" s="11"/>
      <c r="KB678" s="11"/>
      <c r="KC678" s="11"/>
      <c r="KD678" s="11"/>
      <c r="KE678" s="11"/>
      <c r="KF678" s="11"/>
      <c r="KG678" s="11"/>
      <c r="KH678" s="11"/>
      <c r="KI678" s="11"/>
      <c r="KJ678" s="11"/>
      <c r="KK678" s="11"/>
      <c r="KL678" s="11"/>
      <c r="KM678" s="11"/>
      <c r="KN678" s="11"/>
      <c r="KO678" s="11"/>
      <c r="KP678" s="11"/>
      <c r="KQ678" s="11"/>
      <c r="KR678" s="11"/>
      <c r="KS678" s="11"/>
      <c r="KT678" s="11"/>
      <c r="KU678" s="11"/>
    </row>
    <row r="679" spans="1:307" ht="44.25" customHeight="1" x14ac:dyDescent="0.2">
      <c r="A679" s="160"/>
      <c r="B679" s="161"/>
      <c r="C679" s="162"/>
      <c r="D679" s="163"/>
      <c r="E679" s="201"/>
      <c r="F679" s="202"/>
      <c r="G679" s="164" t="str">
        <f t="shared" si="53"/>
        <v/>
      </c>
      <c r="H679" s="203"/>
      <c r="I679" s="204"/>
      <c r="J679" s="208"/>
      <c r="K679" s="206"/>
      <c r="L679" s="207"/>
      <c r="M679" s="165" t="str">
        <f t="shared" si="51"/>
        <v/>
      </c>
      <c r="N679" s="165" t="str">
        <f t="shared" si="52"/>
        <v/>
      </c>
      <c r="O679" s="210"/>
      <c r="P679" s="243"/>
      <c r="Q679" s="211"/>
      <c r="R679" s="212"/>
      <c r="S679" s="212"/>
      <c r="T679" s="212"/>
      <c r="U679" s="166"/>
      <c r="V679" s="17"/>
      <c r="W679" s="17" t="str">
        <f t="shared" si="54"/>
        <v/>
      </c>
      <c r="X679" s="8"/>
      <c r="Y679" s="8"/>
      <c r="Z679" s="8"/>
      <c r="AA679" s="8"/>
      <c r="AB679" s="11"/>
      <c r="AC679" s="11"/>
      <c r="AD679" s="167" t="str">
        <f t="shared" si="55"/>
        <v/>
      </c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  <c r="HV679" s="11"/>
      <c r="HW679" s="11"/>
      <c r="HX679" s="11"/>
      <c r="HY679" s="11"/>
      <c r="HZ679" s="11"/>
      <c r="IA679" s="11"/>
      <c r="IB679" s="11"/>
      <c r="IC679" s="11"/>
      <c r="ID679" s="11"/>
      <c r="IE679" s="11"/>
      <c r="IF679" s="11"/>
      <c r="IG679" s="11"/>
      <c r="IH679" s="11"/>
      <c r="II679" s="11"/>
      <c r="IJ679" s="11"/>
      <c r="IK679" s="11"/>
      <c r="IL679" s="11"/>
      <c r="IM679" s="11"/>
      <c r="IN679" s="11"/>
      <c r="IO679" s="11"/>
      <c r="IP679" s="11"/>
      <c r="IQ679" s="11"/>
      <c r="IR679" s="11"/>
      <c r="IS679" s="11"/>
      <c r="IT679" s="11"/>
      <c r="IU679" s="11"/>
      <c r="IV679" s="11"/>
      <c r="IW679" s="11"/>
      <c r="IX679" s="11"/>
      <c r="IY679" s="11"/>
      <c r="IZ679" s="11"/>
      <c r="JA679" s="11"/>
      <c r="JB679" s="11"/>
      <c r="JC679" s="11"/>
      <c r="JD679" s="11"/>
      <c r="JE679" s="11"/>
      <c r="JF679" s="11"/>
      <c r="JG679" s="11"/>
      <c r="JH679" s="11"/>
      <c r="JI679" s="11"/>
      <c r="JJ679" s="11"/>
      <c r="JK679" s="11"/>
      <c r="JL679" s="11"/>
      <c r="JM679" s="11"/>
      <c r="JN679" s="11"/>
      <c r="JO679" s="11"/>
      <c r="JP679" s="11"/>
      <c r="JQ679" s="11"/>
      <c r="JR679" s="11"/>
      <c r="JS679" s="11"/>
      <c r="JT679" s="11"/>
      <c r="JU679" s="11"/>
      <c r="JV679" s="11"/>
      <c r="JW679" s="11"/>
      <c r="JX679" s="11"/>
      <c r="JY679" s="11"/>
      <c r="JZ679" s="11"/>
      <c r="KA679" s="11"/>
      <c r="KB679" s="11"/>
      <c r="KC679" s="11"/>
      <c r="KD679" s="11"/>
      <c r="KE679" s="11"/>
      <c r="KF679" s="11"/>
      <c r="KG679" s="11"/>
      <c r="KH679" s="11"/>
      <c r="KI679" s="11"/>
      <c r="KJ679" s="11"/>
      <c r="KK679" s="11"/>
      <c r="KL679" s="11"/>
      <c r="KM679" s="11"/>
      <c r="KN679" s="11"/>
      <c r="KO679" s="11"/>
      <c r="KP679" s="11"/>
      <c r="KQ679" s="11"/>
      <c r="KR679" s="11"/>
      <c r="KS679" s="11"/>
      <c r="KT679" s="11"/>
      <c r="KU679" s="11"/>
    </row>
    <row r="680" spans="1:307" ht="44.25" customHeight="1" x14ac:dyDescent="0.2">
      <c r="A680" s="160"/>
      <c r="B680" s="161"/>
      <c r="C680" s="162"/>
      <c r="D680" s="163"/>
      <c r="E680" s="201"/>
      <c r="F680" s="202"/>
      <c r="G680" s="164" t="str">
        <f t="shared" si="53"/>
        <v/>
      </c>
      <c r="H680" s="203"/>
      <c r="I680" s="204"/>
      <c r="J680" s="208"/>
      <c r="K680" s="206"/>
      <c r="L680" s="207"/>
      <c r="M680" s="165" t="str">
        <f t="shared" si="51"/>
        <v/>
      </c>
      <c r="N680" s="165" t="str">
        <f t="shared" si="52"/>
        <v/>
      </c>
      <c r="O680" s="210"/>
      <c r="P680" s="243"/>
      <c r="Q680" s="211"/>
      <c r="R680" s="212"/>
      <c r="S680" s="212"/>
      <c r="T680" s="212"/>
      <c r="U680" s="166"/>
      <c r="V680" s="17"/>
      <c r="W680" s="17" t="str">
        <f t="shared" si="54"/>
        <v/>
      </c>
      <c r="X680" s="8"/>
      <c r="Y680" s="8"/>
      <c r="Z680" s="8"/>
      <c r="AA680" s="8"/>
      <c r="AB680" s="11"/>
      <c r="AC680" s="11"/>
      <c r="AD680" s="167" t="str">
        <f t="shared" si="55"/>
        <v/>
      </c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  <c r="HV680" s="11"/>
      <c r="HW680" s="11"/>
      <c r="HX680" s="11"/>
      <c r="HY680" s="11"/>
      <c r="HZ680" s="11"/>
      <c r="IA680" s="11"/>
      <c r="IB680" s="11"/>
      <c r="IC680" s="11"/>
      <c r="ID680" s="11"/>
      <c r="IE680" s="11"/>
      <c r="IF680" s="11"/>
      <c r="IG680" s="11"/>
      <c r="IH680" s="11"/>
      <c r="II680" s="11"/>
      <c r="IJ680" s="11"/>
      <c r="IK680" s="11"/>
      <c r="IL680" s="11"/>
      <c r="IM680" s="11"/>
      <c r="IN680" s="11"/>
      <c r="IO680" s="11"/>
      <c r="IP680" s="11"/>
      <c r="IQ680" s="11"/>
      <c r="IR680" s="11"/>
      <c r="IS680" s="11"/>
      <c r="IT680" s="11"/>
      <c r="IU680" s="11"/>
      <c r="IV680" s="11"/>
      <c r="IW680" s="11"/>
      <c r="IX680" s="11"/>
      <c r="IY680" s="11"/>
      <c r="IZ680" s="11"/>
      <c r="JA680" s="11"/>
      <c r="JB680" s="11"/>
      <c r="JC680" s="11"/>
      <c r="JD680" s="11"/>
      <c r="JE680" s="11"/>
      <c r="JF680" s="11"/>
      <c r="JG680" s="11"/>
      <c r="JH680" s="11"/>
      <c r="JI680" s="11"/>
      <c r="JJ680" s="11"/>
      <c r="JK680" s="11"/>
      <c r="JL680" s="11"/>
      <c r="JM680" s="11"/>
      <c r="JN680" s="11"/>
      <c r="JO680" s="11"/>
      <c r="JP680" s="11"/>
      <c r="JQ680" s="11"/>
      <c r="JR680" s="11"/>
      <c r="JS680" s="11"/>
      <c r="JT680" s="11"/>
      <c r="JU680" s="11"/>
      <c r="JV680" s="11"/>
      <c r="JW680" s="11"/>
      <c r="JX680" s="11"/>
      <c r="JY680" s="11"/>
      <c r="JZ680" s="11"/>
      <c r="KA680" s="11"/>
      <c r="KB680" s="11"/>
      <c r="KC680" s="11"/>
      <c r="KD680" s="11"/>
      <c r="KE680" s="11"/>
      <c r="KF680" s="11"/>
      <c r="KG680" s="11"/>
      <c r="KH680" s="11"/>
      <c r="KI680" s="11"/>
      <c r="KJ680" s="11"/>
      <c r="KK680" s="11"/>
      <c r="KL680" s="11"/>
      <c r="KM680" s="11"/>
      <c r="KN680" s="11"/>
      <c r="KO680" s="11"/>
      <c r="KP680" s="11"/>
      <c r="KQ680" s="11"/>
      <c r="KR680" s="11"/>
      <c r="KS680" s="11"/>
      <c r="KT680" s="11"/>
      <c r="KU680" s="11"/>
    </row>
    <row r="681" spans="1:307" ht="44.25" customHeight="1" x14ac:dyDescent="0.2">
      <c r="A681" s="160"/>
      <c r="B681" s="161"/>
      <c r="C681" s="162"/>
      <c r="D681" s="163"/>
      <c r="E681" s="201"/>
      <c r="F681" s="202"/>
      <c r="G681" s="164" t="str">
        <f t="shared" si="53"/>
        <v/>
      </c>
      <c r="H681" s="203"/>
      <c r="I681" s="204"/>
      <c r="J681" s="208"/>
      <c r="K681" s="206"/>
      <c r="L681" s="207"/>
      <c r="M681" s="165" t="str">
        <f t="shared" si="51"/>
        <v/>
      </c>
      <c r="N681" s="165" t="str">
        <f t="shared" si="52"/>
        <v/>
      </c>
      <c r="O681" s="210"/>
      <c r="P681" s="243"/>
      <c r="Q681" s="211"/>
      <c r="R681" s="212"/>
      <c r="S681" s="212"/>
      <c r="T681" s="212"/>
      <c r="U681" s="166"/>
      <c r="V681" s="17"/>
      <c r="W681" s="17" t="str">
        <f t="shared" si="54"/>
        <v/>
      </c>
      <c r="X681" s="8"/>
      <c r="Y681" s="8"/>
      <c r="Z681" s="8"/>
      <c r="AA681" s="8"/>
      <c r="AB681" s="11"/>
      <c r="AC681" s="11"/>
      <c r="AD681" s="167" t="str">
        <f t="shared" si="55"/>
        <v/>
      </c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  <c r="HV681" s="11"/>
      <c r="HW681" s="11"/>
      <c r="HX681" s="11"/>
      <c r="HY681" s="11"/>
      <c r="HZ681" s="11"/>
      <c r="IA681" s="11"/>
      <c r="IB681" s="11"/>
      <c r="IC681" s="11"/>
      <c r="ID681" s="11"/>
      <c r="IE681" s="11"/>
      <c r="IF681" s="11"/>
      <c r="IG681" s="11"/>
      <c r="IH681" s="11"/>
      <c r="II681" s="11"/>
      <c r="IJ681" s="11"/>
      <c r="IK681" s="11"/>
      <c r="IL681" s="11"/>
      <c r="IM681" s="11"/>
      <c r="IN681" s="11"/>
      <c r="IO681" s="11"/>
      <c r="IP681" s="11"/>
      <c r="IQ681" s="11"/>
      <c r="IR681" s="11"/>
      <c r="IS681" s="11"/>
      <c r="IT681" s="11"/>
      <c r="IU681" s="11"/>
      <c r="IV681" s="11"/>
      <c r="IW681" s="11"/>
      <c r="IX681" s="11"/>
      <c r="IY681" s="11"/>
      <c r="IZ681" s="11"/>
      <c r="JA681" s="11"/>
      <c r="JB681" s="11"/>
      <c r="JC681" s="11"/>
      <c r="JD681" s="11"/>
      <c r="JE681" s="11"/>
      <c r="JF681" s="11"/>
      <c r="JG681" s="11"/>
      <c r="JH681" s="11"/>
      <c r="JI681" s="11"/>
      <c r="JJ681" s="11"/>
      <c r="JK681" s="11"/>
      <c r="JL681" s="11"/>
      <c r="JM681" s="11"/>
      <c r="JN681" s="11"/>
      <c r="JO681" s="11"/>
      <c r="JP681" s="11"/>
      <c r="JQ681" s="11"/>
      <c r="JR681" s="11"/>
      <c r="JS681" s="11"/>
      <c r="JT681" s="11"/>
      <c r="JU681" s="11"/>
      <c r="JV681" s="11"/>
      <c r="JW681" s="11"/>
      <c r="JX681" s="11"/>
      <c r="JY681" s="11"/>
      <c r="JZ681" s="11"/>
      <c r="KA681" s="11"/>
      <c r="KB681" s="11"/>
      <c r="KC681" s="11"/>
      <c r="KD681" s="11"/>
      <c r="KE681" s="11"/>
      <c r="KF681" s="11"/>
      <c r="KG681" s="11"/>
      <c r="KH681" s="11"/>
      <c r="KI681" s="11"/>
      <c r="KJ681" s="11"/>
      <c r="KK681" s="11"/>
      <c r="KL681" s="11"/>
      <c r="KM681" s="11"/>
      <c r="KN681" s="11"/>
      <c r="KO681" s="11"/>
      <c r="KP681" s="11"/>
      <c r="KQ681" s="11"/>
      <c r="KR681" s="11"/>
      <c r="KS681" s="11"/>
      <c r="KT681" s="11"/>
      <c r="KU681" s="11"/>
    </row>
    <row r="682" spans="1:307" ht="44.25" customHeight="1" x14ac:dyDescent="0.2">
      <c r="A682" s="160"/>
      <c r="B682" s="161"/>
      <c r="C682" s="162"/>
      <c r="D682" s="163"/>
      <c r="E682" s="201"/>
      <c r="F682" s="202"/>
      <c r="G682" s="164" t="str">
        <f t="shared" si="53"/>
        <v/>
      </c>
      <c r="H682" s="203"/>
      <c r="I682" s="204"/>
      <c r="J682" s="208"/>
      <c r="K682" s="206"/>
      <c r="L682" s="207"/>
      <c r="M682" s="165" t="str">
        <f t="shared" si="51"/>
        <v/>
      </c>
      <c r="N682" s="165" t="str">
        <f t="shared" si="52"/>
        <v/>
      </c>
      <c r="O682" s="210"/>
      <c r="P682" s="243"/>
      <c r="Q682" s="211"/>
      <c r="R682" s="212"/>
      <c r="S682" s="212"/>
      <c r="T682" s="212"/>
      <c r="U682" s="166"/>
      <c r="V682" s="17"/>
      <c r="W682" s="17" t="str">
        <f t="shared" si="54"/>
        <v/>
      </c>
      <c r="X682" s="8"/>
      <c r="Y682" s="8"/>
      <c r="Z682" s="8"/>
      <c r="AA682" s="8"/>
      <c r="AB682" s="11"/>
      <c r="AC682" s="11"/>
      <c r="AD682" s="167" t="str">
        <f t="shared" si="55"/>
        <v/>
      </c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  <c r="HV682" s="11"/>
      <c r="HW682" s="11"/>
      <c r="HX682" s="11"/>
      <c r="HY682" s="11"/>
      <c r="HZ682" s="11"/>
      <c r="IA682" s="11"/>
      <c r="IB682" s="11"/>
      <c r="IC682" s="11"/>
      <c r="ID682" s="11"/>
      <c r="IE682" s="11"/>
      <c r="IF682" s="11"/>
      <c r="IG682" s="11"/>
      <c r="IH682" s="11"/>
      <c r="II682" s="11"/>
      <c r="IJ682" s="11"/>
      <c r="IK682" s="11"/>
      <c r="IL682" s="11"/>
      <c r="IM682" s="11"/>
      <c r="IN682" s="11"/>
      <c r="IO682" s="11"/>
      <c r="IP682" s="11"/>
      <c r="IQ682" s="11"/>
      <c r="IR682" s="11"/>
      <c r="IS682" s="11"/>
      <c r="IT682" s="11"/>
      <c r="IU682" s="11"/>
      <c r="IV682" s="11"/>
      <c r="IW682" s="11"/>
      <c r="IX682" s="11"/>
      <c r="IY682" s="11"/>
      <c r="IZ682" s="11"/>
      <c r="JA682" s="11"/>
      <c r="JB682" s="11"/>
      <c r="JC682" s="11"/>
      <c r="JD682" s="11"/>
      <c r="JE682" s="11"/>
      <c r="JF682" s="11"/>
      <c r="JG682" s="11"/>
      <c r="JH682" s="11"/>
      <c r="JI682" s="11"/>
      <c r="JJ682" s="11"/>
      <c r="JK682" s="11"/>
      <c r="JL682" s="11"/>
      <c r="JM682" s="11"/>
      <c r="JN682" s="11"/>
      <c r="JO682" s="11"/>
      <c r="JP682" s="11"/>
      <c r="JQ682" s="11"/>
      <c r="JR682" s="11"/>
      <c r="JS682" s="11"/>
      <c r="JT682" s="11"/>
      <c r="JU682" s="11"/>
      <c r="JV682" s="11"/>
      <c r="JW682" s="11"/>
      <c r="JX682" s="11"/>
      <c r="JY682" s="11"/>
      <c r="JZ682" s="11"/>
      <c r="KA682" s="11"/>
      <c r="KB682" s="11"/>
      <c r="KC682" s="11"/>
      <c r="KD682" s="11"/>
      <c r="KE682" s="11"/>
      <c r="KF682" s="11"/>
      <c r="KG682" s="11"/>
      <c r="KH682" s="11"/>
      <c r="KI682" s="11"/>
      <c r="KJ682" s="11"/>
      <c r="KK682" s="11"/>
      <c r="KL682" s="11"/>
      <c r="KM682" s="11"/>
      <c r="KN682" s="11"/>
      <c r="KO682" s="11"/>
      <c r="KP682" s="11"/>
      <c r="KQ682" s="11"/>
      <c r="KR682" s="11"/>
      <c r="KS682" s="11"/>
      <c r="KT682" s="11"/>
      <c r="KU682" s="11"/>
    </row>
    <row r="683" spans="1:307" ht="44.25" customHeight="1" x14ac:dyDescent="0.2">
      <c r="A683" s="160"/>
      <c r="B683" s="161"/>
      <c r="C683" s="162"/>
      <c r="D683" s="163"/>
      <c r="E683" s="201"/>
      <c r="F683" s="202"/>
      <c r="G683" s="164" t="str">
        <f t="shared" si="53"/>
        <v/>
      </c>
      <c r="H683" s="203"/>
      <c r="I683" s="204"/>
      <c r="J683" s="208"/>
      <c r="K683" s="206"/>
      <c r="L683" s="207"/>
      <c r="M683" s="165" t="str">
        <f t="shared" si="51"/>
        <v/>
      </c>
      <c r="N683" s="165" t="str">
        <f t="shared" si="52"/>
        <v/>
      </c>
      <c r="O683" s="210"/>
      <c r="P683" s="243"/>
      <c r="Q683" s="211"/>
      <c r="R683" s="212"/>
      <c r="S683" s="212"/>
      <c r="T683" s="212"/>
      <c r="U683" s="166"/>
      <c r="V683" s="17"/>
      <c r="W683" s="17" t="str">
        <f t="shared" si="54"/>
        <v/>
      </c>
      <c r="X683" s="8"/>
      <c r="Y683" s="8"/>
      <c r="Z683" s="8"/>
      <c r="AA683" s="8"/>
      <c r="AB683" s="11"/>
      <c r="AC683" s="11"/>
      <c r="AD683" s="167" t="str">
        <f t="shared" si="55"/>
        <v/>
      </c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  <c r="HV683" s="11"/>
      <c r="HW683" s="11"/>
      <c r="HX683" s="11"/>
      <c r="HY683" s="11"/>
      <c r="HZ683" s="11"/>
      <c r="IA683" s="11"/>
      <c r="IB683" s="11"/>
      <c r="IC683" s="11"/>
      <c r="ID683" s="11"/>
      <c r="IE683" s="11"/>
      <c r="IF683" s="11"/>
      <c r="IG683" s="11"/>
      <c r="IH683" s="11"/>
      <c r="II683" s="11"/>
      <c r="IJ683" s="11"/>
      <c r="IK683" s="11"/>
      <c r="IL683" s="11"/>
      <c r="IM683" s="11"/>
      <c r="IN683" s="11"/>
      <c r="IO683" s="11"/>
      <c r="IP683" s="11"/>
      <c r="IQ683" s="11"/>
      <c r="IR683" s="11"/>
      <c r="IS683" s="11"/>
      <c r="IT683" s="11"/>
      <c r="IU683" s="11"/>
      <c r="IV683" s="11"/>
      <c r="IW683" s="11"/>
      <c r="IX683" s="11"/>
      <c r="IY683" s="11"/>
      <c r="IZ683" s="11"/>
      <c r="JA683" s="11"/>
      <c r="JB683" s="11"/>
      <c r="JC683" s="11"/>
      <c r="JD683" s="11"/>
      <c r="JE683" s="11"/>
      <c r="JF683" s="11"/>
      <c r="JG683" s="11"/>
      <c r="JH683" s="11"/>
      <c r="JI683" s="11"/>
      <c r="JJ683" s="11"/>
      <c r="JK683" s="11"/>
      <c r="JL683" s="11"/>
      <c r="JM683" s="11"/>
      <c r="JN683" s="11"/>
      <c r="JO683" s="11"/>
      <c r="JP683" s="11"/>
      <c r="JQ683" s="11"/>
      <c r="JR683" s="11"/>
      <c r="JS683" s="11"/>
      <c r="JT683" s="11"/>
      <c r="JU683" s="11"/>
      <c r="JV683" s="11"/>
      <c r="JW683" s="11"/>
      <c r="JX683" s="11"/>
      <c r="JY683" s="11"/>
      <c r="JZ683" s="11"/>
      <c r="KA683" s="11"/>
      <c r="KB683" s="11"/>
      <c r="KC683" s="11"/>
      <c r="KD683" s="11"/>
      <c r="KE683" s="11"/>
      <c r="KF683" s="11"/>
      <c r="KG683" s="11"/>
      <c r="KH683" s="11"/>
      <c r="KI683" s="11"/>
      <c r="KJ683" s="11"/>
      <c r="KK683" s="11"/>
      <c r="KL683" s="11"/>
      <c r="KM683" s="11"/>
      <c r="KN683" s="11"/>
      <c r="KO683" s="11"/>
      <c r="KP683" s="11"/>
      <c r="KQ683" s="11"/>
      <c r="KR683" s="11"/>
      <c r="KS683" s="11"/>
      <c r="KT683" s="11"/>
      <c r="KU683" s="11"/>
    </row>
    <row r="684" spans="1:307" ht="44.25" customHeight="1" x14ac:dyDescent="0.2">
      <c r="A684" s="160"/>
      <c r="B684" s="161"/>
      <c r="C684" s="162"/>
      <c r="D684" s="163"/>
      <c r="E684" s="201"/>
      <c r="F684" s="202"/>
      <c r="G684" s="164" t="str">
        <f t="shared" si="53"/>
        <v/>
      </c>
      <c r="H684" s="203"/>
      <c r="I684" s="204"/>
      <c r="J684" s="208"/>
      <c r="K684" s="206"/>
      <c r="L684" s="207"/>
      <c r="M684" s="165" t="str">
        <f t="shared" si="51"/>
        <v/>
      </c>
      <c r="N684" s="165" t="str">
        <f t="shared" si="52"/>
        <v/>
      </c>
      <c r="O684" s="210"/>
      <c r="P684" s="243"/>
      <c r="Q684" s="211"/>
      <c r="R684" s="212"/>
      <c r="S684" s="212"/>
      <c r="T684" s="212"/>
      <c r="U684" s="166"/>
      <c r="V684" s="17"/>
      <c r="W684" s="17" t="str">
        <f t="shared" si="54"/>
        <v/>
      </c>
      <c r="X684" s="8"/>
      <c r="Y684" s="8"/>
      <c r="Z684" s="8"/>
      <c r="AA684" s="8"/>
      <c r="AB684" s="11"/>
      <c r="AC684" s="11"/>
      <c r="AD684" s="167" t="str">
        <f t="shared" si="55"/>
        <v/>
      </c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  <c r="HV684" s="11"/>
      <c r="HW684" s="11"/>
      <c r="HX684" s="11"/>
      <c r="HY684" s="11"/>
      <c r="HZ684" s="11"/>
      <c r="IA684" s="11"/>
      <c r="IB684" s="11"/>
      <c r="IC684" s="11"/>
      <c r="ID684" s="11"/>
      <c r="IE684" s="11"/>
      <c r="IF684" s="11"/>
      <c r="IG684" s="11"/>
      <c r="IH684" s="11"/>
      <c r="II684" s="11"/>
      <c r="IJ684" s="11"/>
      <c r="IK684" s="11"/>
      <c r="IL684" s="11"/>
      <c r="IM684" s="11"/>
      <c r="IN684" s="11"/>
      <c r="IO684" s="11"/>
      <c r="IP684" s="11"/>
      <c r="IQ684" s="11"/>
      <c r="IR684" s="11"/>
      <c r="IS684" s="11"/>
      <c r="IT684" s="11"/>
      <c r="IU684" s="11"/>
      <c r="IV684" s="11"/>
      <c r="IW684" s="11"/>
      <c r="IX684" s="11"/>
      <c r="IY684" s="11"/>
      <c r="IZ684" s="11"/>
      <c r="JA684" s="11"/>
      <c r="JB684" s="11"/>
      <c r="JC684" s="11"/>
      <c r="JD684" s="11"/>
      <c r="JE684" s="11"/>
      <c r="JF684" s="11"/>
      <c r="JG684" s="11"/>
      <c r="JH684" s="11"/>
      <c r="JI684" s="11"/>
      <c r="JJ684" s="11"/>
      <c r="JK684" s="11"/>
      <c r="JL684" s="11"/>
      <c r="JM684" s="11"/>
      <c r="JN684" s="11"/>
      <c r="JO684" s="11"/>
      <c r="JP684" s="11"/>
      <c r="JQ684" s="11"/>
      <c r="JR684" s="11"/>
      <c r="JS684" s="11"/>
      <c r="JT684" s="11"/>
      <c r="JU684" s="11"/>
      <c r="JV684" s="11"/>
      <c r="JW684" s="11"/>
      <c r="JX684" s="11"/>
      <c r="JY684" s="11"/>
      <c r="JZ684" s="11"/>
      <c r="KA684" s="11"/>
      <c r="KB684" s="11"/>
      <c r="KC684" s="11"/>
      <c r="KD684" s="11"/>
      <c r="KE684" s="11"/>
      <c r="KF684" s="11"/>
      <c r="KG684" s="11"/>
      <c r="KH684" s="11"/>
      <c r="KI684" s="11"/>
      <c r="KJ684" s="11"/>
      <c r="KK684" s="11"/>
      <c r="KL684" s="11"/>
      <c r="KM684" s="11"/>
      <c r="KN684" s="11"/>
      <c r="KO684" s="11"/>
      <c r="KP684" s="11"/>
      <c r="KQ684" s="11"/>
      <c r="KR684" s="11"/>
      <c r="KS684" s="11"/>
      <c r="KT684" s="11"/>
      <c r="KU684" s="11"/>
    </row>
    <row r="685" spans="1:307" ht="44.25" customHeight="1" x14ac:dyDescent="0.2">
      <c r="A685" s="160"/>
      <c r="B685" s="161"/>
      <c r="C685" s="162"/>
      <c r="D685" s="163"/>
      <c r="E685" s="201"/>
      <c r="F685" s="202"/>
      <c r="G685" s="164" t="str">
        <f t="shared" si="53"/>
        <v/>
      </c>
      <c r="H685" s="203"/>
      <c r="I685" s="204"/>
      <c r="J685" s="208"/>
      <c r="K685" s="206"/>
      <c r="L685" s="207"/>
      <c r="M685" s="165" t="str">
        <f t="shared" si="51"/>
        <v/>
      </c>
      <c r="N685" s="165" t="str">
        <f t="shared" si="52"/>
        <v/>
      </c>
      <c r="O685" s="210"/>
      <c r="P685" s="243"/>
      <c r="Q685" s="211"/>
      <c r="R685" s="212"/>
      <c r="S685" s="212"/>
      <c r="T685" s="212"/>
      <c r="U685" s="166"/>
      <c r="V685" s="17"/>
      <c r="W685" s="17" t="str">
        <f t="shared" si="54"/>
        <v/>
      </c>
      <c r="X685" s="8"/>
      <c r="Y685" s="8"/>
      <c r="Z685" s="8"/>
      <c r="AA685" s="8"/>
      <c r="AB685" s="11"/>
      <c r="AC685" s="11"/>
      <c r="AD685" s="167" t="str">
        <f t="shared" si="55"/>
        <v/>
      </c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  <c r="HV685" s="11"/>
      <c r="HW685" s="11"/>
      <c r="HX685" s="11"/>
      <c r="HY685" s="11"/>
      <c r="HZ685" s="11"/>
      <c r="IA685" s="11"/>
      <c r="IB685" s="11"/>
      <c r="IC685" s="11"/>
      <c r="ID685" s="11"/>
      <c r="IE685" s="11"/>
      <c r="IF685" s="11"/>
      <c r="IG685" s="11"/>
      <c r="IH685" s="11"/>
      <c r="II685" s="11"/>
      <c r="IJ685" s="11"/>
      <c r="IK685" s="11"/>
      <c r="IL685" s="11"/>
      <c r="IM685" s="11"/>
      <c r="IN685" s="11"/>
      <c r="IO685" s="11"/>
      <c r="IP685" s="11"/>
      <c r="IQ685" s="11"/>
      <c r="IR685" s="11"/>
      <c r="IS685" s="11"/>
      <c r="IT685" s="11"/>
      <c r="IU685" s="11"/>
      <c r="IV685" s="11"/>
      <c r="IW685" s="11"/>
      <c r="IX685" s="11"/>
      <c r="IY685" s="11"/>
      <c r="IZ685" s="11"/>
      <c r="JA685" s="11"/>
      <c r="JB685" s="11"/>
      <c r="JC685" s="11"/>
      <c r="JD685" s="11"/>
      <c r="JE685" s="11"/>
      <c r="JF685" s="11"/>
      <c r="JG685" s="11"/>
      <c r="JH685" s="11"/>
      <c r="JI685" s="11"/>
      <c r="JJ685" s="11"/>
      <c r="JK685" s="11"/>
      <c r="JL685" s="11"/>
      <c r="JM685" s="11"/>
      <c r="JN685" s="11"/>
      <c r="JO685" s="11"/>
      <c r="JP685" s="11"/>
      <c r="JQ685" s="11"/>
      <c r="JR685" s="11"/>
      <c r="JS685" s="11"/>
      <c r="JT685" s="11"/>
      <c r="JU685" s="11"/>
      <c r="JV685" s="11"/>
      <c r="JW685" s="11"/>
      <c r="JX685" s="11"/>
      <c r="JY685" s="11"/>
      <c r="JZ685" s="11"/>
      <c r="KA685" s="11"/>
      <c r="KB685" s="11"/>
      <c r="KC685" s="11"/>
      <c r="KD685" s="11"/>
      <c r="KE685" s="11"/>
      <c r="KF685" s="11"/>
      <c r="KG685" s="11"/>
      <c r="KH685" s="11"/>
      <c r="KI685" s="11"/>
      <c r="KJ685" s="11"/>
      <c r="KK685" s="11"/>
      <c r="KL685" s="11"/>
      <c r="KM685" s="11"/>
      <c r="KN685" s="11"/>
      <c r="KO685" s="11"/>
      <c r="KP685" s="11"/>
      <c r="KQ685" s="11"/>
      <c r="KR685" s="11"/>
      <c r="KS685" s="11"/>
      <c r="KT685" s="11"/>
      <c r="KU685" s="11"/>
    </row>
    <row r="686" spans="1:307" ht="44.25" customHeight="1" x14ac:dyDescent="0.2">
      <c r="A686" s="160"/>
      <c r="B686" s="161"/>
      <c r="C686" s="162"/>
      <c r="D686" s="163"/>
      <c r="E686" s="201"/>
      <c r="F686" s="202"/>
      <c r="G686" s="164" t="str">
        <f t="shared" si="53"/>
        <v/>
      </c>
      <c r="H686" s="203"/>
      <c r="I686" s="204"/>
      <c r="J686" s="208"/>
      <c r="K686" s="206"/>
      <c r="L686" s="207"/>
      <c r="M686" s="165" t="str">
        <f t="shared" si="51"/>
        <v/>
      </c>
      <c r="N686" s="165" t="str">
        <f t="shared" si="52"/>
        <v/>
      </c>
      <c r="O686" s="210"/>
      <c r="P686" s="243"/>
      <c r="Q686" s="211"/>
      <c r="R686" s="212"/>
      <c r="S686" s="212"/>
      <c r="T686" s="212"/>
      <c r="U686" s="166"/>
      <c r="V686" s="17"/>
      <c r="W686" s="17" t="str">
        <f t="shared" si="54"/>
        <v/>
      </c>
      <c r="X686" s="8"/>
      <c r="Y686" s="8"/>
      <c r="Z686" s="8"/>
      <c r="AA686" s="8"/>
      <c r="AB686" s="11"/>
      <c r="AC686" s="11"/>
      <c r="AD686" s="167" t="str">
        <f t="shared" si="55"/>
        <v/>
      </c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  <c r="HV686" s="11"/>
      <c r="HW686" s="11"/>
      <c r="HX686" s="11"/>
      <c r="HY686" s="11"/>
      <c r="HZ686" s="11"/>
      <c r="IA686" s="11"/>
      <c r="IB686" s="11"/>
      <c r="IC686" s="11"/>
      <c r="ID686" s="11"/>
      <c r="IE686" s="11"/>
      <c r="IF686" s="11"/>
      <c r="IG686" s="11"/>
      <c r="IH686" s="11"/>
      <c r="II686" s="11"/>
      <c r="IJ686" s="11"/>
      <c r="IK686" s="11"/>
      <c r="IL686" s="11"/>
      <c r="IM686" s="11"/>
      <c r="IN686" s="11"/>
      <c r="IO686" s="11"/>
      <c r="IP686" s="11"/>
      <c r="IQ686" s="11"/>
      <c r="IR686" s="11"/>
      <c r="IS686" s="11"/>
      <c r="IT686" s="11"/>
      <c r="IU686" s="11"/>
      <c r="IV686" s="11"/>
      <c r="IW686" s="11"/>
      <c r="IX686" s="11"/>
      <c r="IY686" s="11"/>
      <c r="IZ686" s="11"/>
      <c r="JA686" s="11"/>
      <c r="JB686" s="11"/>
      <c r="JC686" s="11"/>
      <c r="JD686" s="11"/>
      <c r="JE686" s="11"/>
      <c r="JF686" s="11"/>
      <c r="JG686" s="11"/>
      <c r="JH686" s="11"/>
      <c r="JI686" s="11"/>
      <c r="JJ686" s="11"/>
      <c r="JK686" s="11"/>
      <c r="JL686" s="11"/>
      <c r="JM686" s="11"/>
      <c r="JN686" s="11"/>
      <c r="JO686" s="11"/>
      <c r="JP686" s="11"/>
      <c r="JQ686" s="11"/>
      <c r="JR686" s="11"/>
      <c r="JS686" s="11"/>
      <c r="JT686" s="11"/>
      <c r="JU686" s="11"/>
      <c r="JV686" s="11"/>
      <c r="JW686" s="11"/>
      <c r="JX686" s="11"/>
      <c r="JY686" s="11"/>
      <c r="JZ686" s="11"/>
      <c r="KA686" s="11"/>
      <c r="KB686" s="11"/>
      <c r="KC686" s="11"/>
      <c r="KD686" s="11"/>
      <c r="KE686" s="11"/>
      <c r="KF686" s="11"/>
      <c r="KG686" s="11"/>
      <c r="KH686" s="11"/>
      <c r="KI686" s="11"/>
      <c r="KJ686" s="11"/>
      <c r="KK686" s="11"/>
      <c r="KL686" s="11"/>
      <c r="KM686" s="11"/>
      <c r="KN686" s="11"/>
      <c r="KO686" s="11"/>
      <c r="KP686" s="11"/>
      <c r="KQ686" s="11"/>
      <c r="KR686" s="11"/>
      <c r="KS686" s="11"/>
      <c r="KT686" s="11"/>
      <c r="KU686" s="11"/>
    </row>
    <row r="687" spans="1:307" ht="44.25" customHeight="1" x14ac:dyDescent="0.2">
      <c r="A687" s="160"/>
      <c r="B687" s="161"/>
      <c r="C687" s="162"/>
      <c r="D687" s="163"/>
      <c r="E687" s="201"/>
      <c r="F687" s="202"/>
      <c r="G687" s="164" t="str">
        <f t="shared" si="53"/>
        <v/>
      </c>
      <c r="H687" s="203"/>
      <c r="I687" s="204"/>
      <c r="J687" s="208"/>
      <c r="K687" s="206"/>
      <c r="L687" s="207"/>
      <c r="M687" s="165" t="str">
        <f t="shared" si="51"/>
        <v/>
      </c>
      <c r="N687" s="165" t="str">
        <f t="shared" si="52"/>
        <v/>
      </c>
      <c r="O687" s="210"/>
      <c r="P687" s="243"/>
      <c r="Q687" s="211"/>
      <c r="R687" s="212"/>
      <c r="S687" s="212"/>
      <c r="T687" s="212"/>
      <c r="U687" s="166"/>
      <c r="V687" s="17"/>
      <c r="W687" s="17" t="str">
        <f t="shared" si="54"/>
        <v/>
      </c>
      <c r="X687" s="8"/>
      <c r="Y687" s="8"/>
      <c r="Z687" s="8"/>
      <c r="AA687" s="8"/>
      <c r="AB687" s="11"/>
      <c r="AC687" s="11"/>
      <c r="AD687" s="167" t="str">
        <f t="shared" si="55"/>
        <v/>
      </c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  <c r="HV687" s="11"/>
      <c r="HW687" s="11"/>
      <c r="HX687" s="11"/>
      <c r="HY687" s="11"/>
      <c r="HZ687" s="11"/>
      <c r="IA687" s="11"/>
      <c r="IB687" s="11"/>
      <c r="IC687" s="11"/>
      <c r="ID687" s="11"/>
      <c r="IE687" s="11"/>
      <c r="IF687" s="11"/>
      <c r="IG687" s="11"/>
      <c r="IH687" s="11"/>
      <c r="II687" s="11"/>
      <c r="IJ687" s="11"/>
      <c r="IK687" s="11"/>
      <c r="IL687" s="11"/>
      <c r="IM687" s="11"/>
      <c r="IN687" s="11"/>
      <c r="IO687" s="11"/>
      <c r="IP687" s="11"/>
      <c r="IQ687" s="11"/>
      <c r="IR687" s="11"/>
      <c r="IS687" s="11"/>
      <c r="IT687" s="11"/>
      <c r="IU687" s="11"/>
      <c r="IV687" s="11"/>
      <c r="IW687" s="11"/>
      <c r="IX687" s="11"/>
      <c r="IY687" s="11"/>
      <c r="IZ687" s="11"/>
      <c r="JA687" s="11"/>
      <c r="JB687" s="11"/>
      <c r="JC687" s="11"/>
      <c r="JD687" s="11"/>
      <c r="JE687" s="11"/>
      <c r="JF687" s="11"/>
      <c r="JG687" s="11"/>
      <c r="JH687" s="11"/>
      <c r="JI687" s="11"/>
      <c r="JJ687" s="11"/>
      <c r="JK687" s="11"/>
      <c r="JL687" s="11"/>
      <c r="JM687" s="11"/>
      <c r="JN687" s="11"/>
      <c r="JO687" s="11"/>
      <c r="JP687" s="11"/>
      <c r="JQ687" s="11"/>
      <c r="JR687" s="11"/>
      <c r="JS687" s="11"/>
      <c r="JT687" s="11"/>
      <c r="JU687" s="11"/>
      <c r="JV687" s="11"/>
      <c r="JW687" s="11"/>
      <c r="JX687" s="11"/>
      <c r="JY687" s="11"/>
      <c r="JZ687" s="11"/>
      <c r="KA687" s="11"/>
      <c r="KB687" s="11"/>
      <c r="KC687" s="11"/>
      <c r="KD687" s="11"/>
      <c r="KE687" s="11"/>
      <c r="KF687" s="11"/>
      <c r="KG687" s="11"/>
      <c r="KH687" s="11"/>
      <c r="KI687" s="11"/>
      <c r="KJ687" s="11"/>
      <c r="KK687" s="11"/>
      <c r="KL687" s="11"/>
      <c r="KM687" s="11"/>
      <c r="KN687" s="11"/>
      <c r="KO687" s="11"/>
      <c r="KP687" s="11"/>
      <c r="KQ687" s="11"/>
      <c r="KR687" s="11"/>
      <c r="KS687" s="11"/>
      <c r="KT687" s="11"/>
      <c r="KU687" s="11"/>
    </row>
    <row r="688" spans="1:307" ht="44.25" customHeight="1" x14ac:dyDescent="0.2">
      <c r="A688" s="160"/>
      <c r="B688" s="161"/>
      <c r="C688" s="162"/>
      <c r="D688" s="163"/>
      <c r="E688" s="201"/>
      <c r="F688" s="202"/>
      <c r="G688" s="164" t="str">
        <f t="shared" si="53"/>
        <v/>
      </c>
      <c r="H688" s="203"/>
      <c r="I688" s="204"/>
      <c r="J688" s="208"/>
      <c r="K688" s="206"/>
      <c r="L688" s="207"/>
      <c r="M688" s="165" t="str">
        <f t="shared" si="51"/>
        <v/>
      </c>
      <c r="N688" s="165" t="str">
        <f t="shared" si="52"/>
        <v/>
      </c>
      <c r="O688" s="210"/>
      <c r="P688" s="243"/>
      <c r="Q688" s="211"/>
      <c r="R688" s="212"/>
      <c r="S688" s="212"/>
      <c r="T688" s="212"/>
      <c r="U688" s="166"/>
      <c r="V688" s="17"/>
      <c r="W688" s="17" t="str">
        <f t="shared" si="54"/>
        <v/>
      </c>
      <c r="X688" s="8"/>
      <c r="Y688" s="8"/>
      <c r="Z688" s="8"/>
      <c r="AA688" s="8"/>
      <c r="AB688" s="11"/>
      <c r="AC688" s="11"/>
      <c r="AD688" s="167" t="str">
        <f t="shared" si="55"/>
        <v/>
      </c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  <c r="HV688" s="11"/>
      <c r="HW688" s="11"/>
      <c r="HX688" s="11"/>
      <c r="HY688" s="11"/>
      <c r="HZ688" s="11"/>
      <c r="IA688" s="11"/>
      <c r="IB688" s="11"/>
      <c r="IC688" s="11"/>
      <c r="ID688" s="11"/>
      <c r="IE688" s="11"/>
      <c r="IF688" s="11"/>
      <c r="IG688" s="11"/>
      <c r="IH688" s="11"/>
      <c r="II688" s="11"/>
      <c r="IJ688" s="11"/>
      <c r="IK688" s="11"/>
      <c r="IL688" s="11"/>
      <c r="IM688" s="11"/>
      <c r="IN688" s="11"/>
      <c r="IO688" s="11"/>
      <c r="IP688" s="11"/>
      <c r="IQ688" s="11"/>
      <c r="IR688" s="11"/>
      <c r="IS688" s="11"/>
      <c r="IT688" s="11"/>
      <c r="IU688" s="11"/>
      <c r="IV688" s="11"/>
      <c r="IW688" s="11"/>
      <c r="IX688" s="11"/>
      <c r="IY688" s="11"/>
      <c r="IZ688" s="11"/>
      <c r="JA688" s="11"/>
      <c r="JB688" s="11"/>
      <c r="JC688" s="11"/>
      <c r="JD688" s="11"/>
      <c r="JE688" s="11"/>
      <c r="JF688" s="11"/>
      <c r="JG688" s="11"/>
      <c r="JH688" s="11"/>
      <c r="JI688" s="11"/>
      <c r="JJ688" s="11"/>
      <c r="JK688" s="11"/>
      <c r="JL688" s="11"/>
      <c r="JM688" s="11"/>
      <c r="JN688" s="11"/>
      <c r="JO688" s="11"/>
      <c r="JP688" s="11"/>
      <c r="JQ688" s="11"/>
      <c r="JR688" s="11"/>
      <c r="JS688" s="11"/>
      <c r="JT688" s="11"/>
      <c r="JU688" s="11"/>
      <c r="JV688" s="11"/>
      <c r="JW688" s="11"/>
      <c r="JX688" s="11"/>
      <c r="JY688" s="11"/>
      <c r="JZ688" s="11"/>
      <c r="KA688" s="11"/>
      <c r="KB688" s="11"/>
      <c r="KC688" s="11"/>
      <c r="KD688" s="11"/>
      <c r="KE688" s="11"/>
      <c r="KF688" s="11"/>
      <c r="KG688" s="11"/>
      <c r="KH688" s="11"/>
      <c r="KI688" s="11"/>
      <c r="KJ688" s="11"/>
      <c r="KK688" s="11"/>
      <c r="KL688" s="11"/>
      <c r="KM688" s="11"/>
      <c r="KN688" s="11"/>
      <c r="KO688" s="11"/>
      <c r="KP688" s="11"/>
      <c r="KQ688" s="11"/>
      <c r="KR688" s="11"/>
      <c r="KS688" s="11"/>
      <c r="KT688" s="11"/>
      <c r="KU688" s="11"/>
    </row>
    <row r="689" spans="1:307" ht="44.25" customHeight="1" x14ac:dyDescent="0.2">
      <c r="A689" s="160"/>
      <c r="B689" s="161"/>
      <c r="C689" s="162"/>
      <c r="D689" s="163"/>
      <c r="E689" s="201"/>
      <c r="F689" s="202"/>
      <c r="G689" s="164" t="str">
        <f t="shared" si="53"/>
        <v/>
      </c>
      <c r="H689" s="203"/>
      <c r="I689" s="204"/>
      <c r="J689" s="208"/>
      <c r="K689" s="206"/>
      <c r="L689" s="207"/>
      <c r="M689" s="165" t="str">
        <f t="shared" si="51"/>
        <v/>
      </c>
      <c r="N689" s="165" t="str">
        <f t="shared" si="52"/>
        <v/>
      </c>
      <c r="O689" s="210"/>
      <c r="P689" s="243"/>
      <c r="Q689" s="211"/>
      <c r="R689" s="212"/>
      <c r="S689" s="212"/>
      <c r="T689" s="212"/>
      <c r="U689" s="166"/>
      <c r="V689" s="17"/>
      <c r="W689" s="17" t="str">
        <f t="shared" si="54"/>
        <v/>
      </c>
      <c r="X689" s="8"/>
      <c r="Y689" s="8"/>
      <c r="Z689" s="8"/>
      <c r="AA689" s="8"/>
      <c r="AB689" s="11"/>
      <c r="AC689" s="11"/>
      <c r="AD689" s="167" t="str">
        <f t="shared" si="55"/>
        <v/>
      </c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  <c r="HV689" s="11"/>
      <c r="HW689" s="11"/>
      <c r="HX689" s="11"/>
      <c r="HY689" s="11"/>
      <c r="HZ689" s="11"/>
      <c r="IA689" s="11"/>
      <c r="IB689" s="11"/>
      <c r="IC689" s="11"/>
      <c r="ID689" s="11"/>
      <c r="IE689" s="11"/>
      <c r="IF689" s="11"/>
      <c r="IG689" s="11"/>
      <c r="IH689" s="11"/>
      <c r="II689" s="11"/>
      <c r="IJ689" s="11"/>
      <c r="IK689" s="11"/>
      <c r="IL689" s="11"/>
      <c r="IM689" s="11"/>
      <c r="IN689" s="11"/>
      <c r="IO689" s="11"/>
      <c r="IP689" s="11"/>
      <c r="IQ689" s="11"/>
      <c r="IR689" s="11"/>
      <c r="IS689" s="11"/>
      <c r="IT689" s="11"/>
      <c r="IU689" s="11"/>
      <c r="IV689" s="11"/>
      <c r="IW689" s="11"/>
      <c r="IX689" s="11"/>
      <c r="IY689" s="11"/>
      <c r="IZ689" s="11"/>
      <c r="JA689" s="11"/>
      <c r="JB689" s="11"/>
      <c r="JC689" s="11"/>
      <c r="JD689" s="11"/>
      <c r="JE689" s="11"/>
      <c r="JF689" s="11"/>
      <c r="JG689" s="11"/>
      <c r="JH689" s="11"/>
      <c r="JI689" s="11"/>
      <c r="JJ689" s="11"/>
      <c r="JK689" s="11"/>
      <c r="JL689" s="11"/>
      <c r="JM689" s="11"/>
      <c r="JN689" s="11"/>
      <c r="JO689" s="11"/>
      <c r="JP689" s="11"/>
      <c r="JQ689" s="11"/>
      <c r="JR689" s="11"/>
      <c r="JS689" s="11"/>
      <c r="JT689" s="11"/>
      <c r="JU689" s="11"/>
      <c r="JV689" s="11"/>
      <c r="JW689" s="11"/>
      <c r="JX689" s="11"/>
      <c r="JY689" s="11"/>
      <c r="JZ689" s="11"/>
      <c r="KA689" s="11"/>
      <c r="KB689" s="11"/>
      <c r="KC689" s="11"/>
      <c r="KD689" s="11"/>
      <c r="KE689" s="11"/>
      <c r="KF689" s="11"/>
      <c r="KG689" s="11"/>
      <c r="KH689" s="11"/>
      <c r="KI689" s="11"/>
      <c r="KJ689" s="11"/>
      <c r="KK689" s="11"/>
      <c r="KL689" s="11"/>
      <c r="KM689" s="11"/>
      <c r="KN689" s="11"/>
      <c r="KO689" s="11"/>
      <c r="KP689" s="11"/>
      <c r="KQ689" s="11"/>
      <c r="KR689" s="11"/>
      <c r="KS689" s="11"/>
      <c r="KT689" s="11"/>
      <c r="KU689" s="11"/>
    </row>
    <row r="690" spans="1:307" s="176" customFormat="1" ht="44.25" customHeight="1" x14ac:dyDescent="0.2">
      <c r="A690" s="170"/>
      <c r="B690" s="171"/>
      <c r="C690" s="162"/>
      <c r="D690" s="163"/>
      <c r="E690" s="201"/>
      <c r="F690" s="202"/>
      <c r="G690" s="164" t="str">
        <f t="shared" si="53"/>
        <v/>
      </c>
      <c r="H690" s="203"/>
      <c r="I690" s="204"/>
      <c r="J690" s="208"/>
      <c r="K690" s="206"/>
      <c r="L690" s="207"/>
      <c r="M690" s="165" t="str">
        <f t="shared" si="51"/>
        <v/>
      </c>
      <c r="N690" s="165" t="str">
        <f t="shared" si="52"/>
        <v/>
      </c>
      <c r="O690" s="210"/>
      <c r="P690" s="243"/>
      <c r="Q690" s="211"/>
      <c r="R690" s="212"/>
      <c r="S690" s="212"/>
      <c r="T690" s="212"/>
      <c r="U690" s="172"/>
      <c r="V690" s="173"/>
      <c r="W690" s="17" t="str">
        <f t="shared" si="54"/>
        <v/>
      </c>
      <c r="X690" s="174"/>
      <c r="Y690" s="174"/>
      <c r="Z690" s="174"/>
      <c r="AA690" s="174"/>
      <c r="AB690" s="175"/>
      <c r="AC690" s="175"/>
      <c r="AD690" s="167" t="str">
        <f t="shared" si="55"/>
        <v/>
      </c>
      <c r="AE690" s="175"/>
      <c r="AF690" s="175"/>
      <c r="AG690" s="175"/>
      <c r="AH690" s="175"/>
      <c r="AI690" s="175"/>
      <c r="AJ690" s="175"/>
      <c r="AK690" s="175"/>
      <c r="AL690" s="175"/>
      <c r="AM690" s="175"/>
      <c r="AN690" s="175"/>
      <c r="AO690" s="175"/>
      <c r="AP690" s="175"/>
      <c r="AQ690" s="175"/>
      <c r="AR690" s="175"/>
      <c r="AS690" s="175"/>
      <c r="AT690" s="175"/>
      <c r="AU690" s="175"/>
      <c r="AV690" s="175"/>
      <c r="AW690" s="175"/>
      <c r="AX690" s="175"/>
      <c r="AY690" s="175"/>
      <c r="AZ690" s="175"/>
      <c r="BA690" s="175"/>
      <c r="BB690" s="175"/>
      <c r="BC690" s="175"/>
      <c r="BD690" s="175"/>
      <c r="BE690" s="175"/>
      <c r="BF690" s="175"/>
      <c r="BG690" s="175"/>
      <c r="BH690" s="175"/>
      <c r="BI690" s="175"/>
      <c r="BJ690" s="175"/>
      <c r="BK690" s="175"/>
      <c r="BL690" s="175"/>
      <c r="BM690" s="175"/>
      <c r="BN690" s="175"/>
      <c r="BO690" s="175"/>
      <c r="BP690" s="175"/>
      <c r="BQ690" s="175"/>
      <c r="BR690" s="175"/>
      <c r="BS690" s="175"/>
      <c r="BT690" s="175"/>
      <c r="BU690" s="175"/>
      <c r="BV690" s="175"/>
      <c r="BW690" s="175"/>
      <c r="BX690" s="175"/>
      <c r="BY690" s="175"/>
      <c r="BZ690" s="175"/>
      <c r="CA690" s="175"/>
      <c r="CB690" s="175"/>
      <c r="CC690" s="175"/>
      <c r="CD690" s="175"/>
      <c r="CE690" s="175"/>
      <c r="CF690" s="175"/>
      <c r="CG690" s="175"/>
      <c r="CH690" s="175"/>
      <c r="CI690" s="175"/>
      <c r="CJ690" s="175"/>
      <c r="CK690" s="175"/>
      <c r="CL690" s="175"/>
      <c r="CM690" s="175"/>
      <c r="CN690" s="175"/>
      <c r="CO690" s="175"/>
      <c r="CP690" s="175"/>
      <c r="CQ690" s="175"/>
      <c r="CR690" s="175"/>
      <c r="CS690" s="175"/>
      <c r="CT690" s="175"/>
      <c r="CU690" s="175"/>
      <c r="CV690" s="175"/>
      <c r="CW690" s="175"/>
      <c r="CX690" s="175"/>
      <c r="CY690" s="175"/>
      <c r="CZ690" s="175"/>
      <c r="DA690" s="175"/>
      <c r="DB690" s="175"/>
      <c r="DC690" s="175"/>
      <c r="DD690" s="175"/>
      <c r="DE690" s="175"/>
      <c r="DF690" s="175"/>
      <c r="DG690" s="175"/>
      <c r="DH690" s="175"/>
      <c r="DI690" s="175"/>
      <c r="DJ690" s="175"/>
      <c r="DK690" s="175"/>
      <c r="DL690" s="175"/>
      <c r="DM690" s="175"/>
      <c r="DN690" s="175"/>
      <c r="DO690" s="175"/>
      <c r="DP690" s="175"/>
      <c r="DQ690" s="175"/>
      <c r="DR690" s="175"/>
      <c r="DS690" s="175"/>
      <c r="DT690" s="175"/>
      <c r="DU690" s="175"/>
      <c r="DV690" s="175"/>
      <c r="DW690" s="175"/>
      <c r="DX690" s="175"/>
      <c r="DY690" s="175"/>
      <c r="DZ690" s="175"/>
      <c r="EA690" s="175"/>
      <c r="EB690" s="175"/>
      <c r="EC690" s="175"/>
      <c r="ED690" s="175"/>
      <c r="EE690" s="175"/>
      <c r="EF690" s="175"/>
      <c r="EG690" s="175"/>
      <c r="EH690" s="175"/>
      <c r="EI690" s="175"/>
      <c r="EJ690" s="175"/>
      <c r="EK690" s="175"/>
      <c r="EL690" s="175"/>
      <c r="EM690" s="175"/>
      <c r="EN690" s="175"/>
      <c r="EO690" s="175"/>
      <c r="EP690" s="175"/>
      <c r="EQ690" s="175"/>
      <c r="ER690" s="175"/>
      <c r="ES690" s="175"/>
      <c r="ET690" s="175"/>
      <c r="EU690" s="175"/>
      <c r="EV690" s="175"/>
      <c r="EW690" s="175"/>
      <c r="EX690" s="175"/>
      <c r="EY690" s="175"/>
      <c r="EZ690" s="175"/>
      <c r="FA690" s="175"/>
      <c r="FB690" s="175"/>
      <c r="FC690" s="175"/>
      <c r="FD690" s="175"/>
      <c r="FE690" s="175"/>
      <c r="FF690" s="175"/>
      <c r="FG690" s="175"/>
      <c r="FH690" s="175"/>
      <c r="FI690" s="175"/>
      <c r="FJ690" s="175"/>
      <c r="FK690" s="175"/>
      <c r="FL690" s="175"/>
      <c r="FM690" s="175"/>
      <c r="FN690" s="175"/>
      <c r="FO690" s="175"/>
      <c r="FP690" s="175"/>
      <c r="FQ690" s="175"/>
      <c r="FR690" s="175"/>
      <c r="FS690" s="175"/>
      <c r="FT690" s="175"/>
      <c r="FU690" s="175"/>
      <c r="FV690" s="175"/>
      <c r="FW690" s="175"/>
      <c r="FX690" s="175"/>
      <c r="FY690" s="175"/>
      <c r="FZ690" s="175"/>
      <c r="GA690" s="175"/>
      <c r="GB690" s="175"/>
      <c r="GC690" s="175"/>
      <c r="GD690" s="175"/>
      <c r="GE690" s="175"/>
      <c r="GF690" s="175"/>
      <c r="GG690" s="175"/>
      <c r="GH690" s="175"/>
      <c r="GI690" s="175"/>
      <c r="GJ690" s="175"/>
      <c r="GK690" s="175"/>
      <c r="GL690" s="175"/>
      <c r="GM690" s="175"/>
      <c r="GN690" s="175"/>
      <c r="GO690" s="175"/>
      <c r="GP690" s="175"/>
      <c r="GQ690" s="175"/>
      <c r="GR690" s="175"/>
      <c r="GS690" s="175"/>
      <c r="GT690" s="175"/>
      <c r="GU690" s="175"/>
      <c r="GV690" s="175"/>
      <c r="GW690" s="175"/>
      <c r="GX690" s="175"/>
      <c r="GY690" s="175"/>
      <c r="GZ690" s="175"/>
      <c r="HA690" s="175"/>
      <c r="HB690" s="175"/>
      <c r="HC690" s="175"/>
      <c r="HD690" s="175"/>
      <c r="HE690" s="175"/>
      <c r="HF690" s="175"/>
      <c r="HG690" s="175"/>
      <c r="HH690" s="175"/>
      <c r="HI690" s="175"/>
      <c r="HJ690" s="175"/>
      <c r="HK690" s="175"/>
      <c r="HL690" s="175"/>
      <c r="HM690" s="175"/>
      <c r="HN690" s="175"/>
      <c r="HO690" s="175"/>
      <c r="HP690" s="175"/>
      <c r="HQ690" s="175"/>
      <c r="HR690" s="175"/>
      <c r="HS690" s="175"/>
      <c r="HT690" s="175"/>
      <c r="HU690" s="175"/>
      <c r="HV690" s="175"/>
      <c r="HW690" s="175"/>
      <c r="HX690" s="175"/>
      <c r="HY690" s="175"/>
      <c r="HZ690" s="175"/>
      <c r="IA690" s="175"/>
      <c r="IB690" s="175"/>
      <c r="IC690" s="175"/>
      <c r="ID690" s="175"/>
      <c r="IE690" s="175"/>
      <c r="IF690" s="175"/>
      <c r="IG690" s="175"/>
      <c r="IH690" s="175"/>
      <c r="II690" s="175"/>
      <c r="IJ690" s="175"/>
      <c r="IK690" s="175"/>
      <c r="IL690" s="175"/>
      <c r="IM690" s="175"/>
      <c r="IN690" s="175"/>
      <c r="IO690" s="175"/>
      <c r="IP690" s="175"/>
      <c r="IQ690" s="175"/>
      <c r="IR690" s="175"/>
      <c r="IS690" s="175"/>
      <c r="IT690" s="175"/>
      <c r="IU690" s="175"/>
      <c r="IV690" s="175"/>
      <c r="IW690" s="175"/>
      <c r="IX690" s="175"/>
      <c r="IY690" s="175"/>
      <c r="IZ690" s="175"/>
      <c r="JA690" s="175"/>
      <c r="JB690" s="175"/>
      <c r="JC690" s="175"/>
      <c r="JD690" s="175"/>
      <c r="JE690" s="175"/>
      <c r="JF690" s="175"/>
      <c r="JG690" s="175"/>
      <c r="JH690" s="175"/>
      <c r="JI690" s="175"/>
      <c r="JJ690" s="175"/>
      <c r="JK690" s="175"/>
      <c r="JL690" s="175"/>
      <c r="JM690" s="175"/>
      <c r="JN690" s="175"/>
      <c r="JO690" s="175"/>
      <c r="JP690" s="175"/>
      <c r="JQ690" s="175"/>
      <c r="JR690" s="175"/>
      <c r="JS690" s="175"/>
      <c r="JT690" s="175"/>
      <c r="JU690" s="175"/>
      <c r="JV690" s="175"/>
      <c r="JW690" s="175"/>
      <c r="JX690" s="175"/>
      <c r="JY690" s="175"/>
      <c r="JZ690" s="175"/>
      <c r="KA690" s="175"/>
      <c r="KB690" s="175"/>
      <c r="KC690" s="175"/>
      <c r="KD690" s="175"/>
      <c r="KE690" s="175"/>
      <c r="KF690" s="175"/>
      <c r="KG690" s="175"/>
      <c r="KH690" s="175"/>
      <c r="KI690" s="175"/>
      <c r="KJ690" s="175"/>
      <c r="KK690" s="175"/>
      <c r="KL690" s="175"/>
      <c r="KM690" s="175"/>
      <c r="KN690" s="175"/>
      <c r="KO690" s="175"/>
      <c r="KP690" s="175"/>
      <c r="KQ690" s="175"/>
      <c r="KR690" s="175"/>
      <c r="KS690" s="175"/>
      <c r="KT690" s="175"/>
      <c r="KU690" s="175"/>
    </row>
    <row r="691" spans="1:307" s="176" customFormat="1" ht="44.25" customHeight="1" x14ac:dyDescent="0.2">
      <c r="A691" s="170"/>
      <c r="B691" s="171"/>
      <c r="C691" s="162"/>
      <c r="D691" s="163"/>
      <c r="E691" s="201"/>
      <c r="F691" s="202"/>
      <c r="G691" s="164" t="str">
        <f t="shared" si="53"/>
        <v/>
      </c>
      <c r="H691" s="203"/>
      <c r="I691" s="204"/>
      <c r="J691" s="208"/>
      <c r="K691" s="206"/>
      <c r="L691" s="207"/>
      <c r="M691" s="165" t="str">
        <f t="shared" si="51"/>
        <v/>
      </c>
      <c r="N691" s="165" t="str">
        <f t="shared" si="52"/>
        <v/>
      </c>
      <c r="O691" s="210"/>
      <c r="P691" s="243"/>
      <c r="Q691" s="211"/>
      <c r="R691" s="212"/>
      <c r="S691" s="212"/>
      <c r="T691" s="212"/>
      <c r="U691" s="172"/>
      <c r="V691" s="173"/>
      <c r="W691" s="17" t="str">
        <f t="shared" si="54"/>
        <v/>
      </c>
      <c r="X691" s="174"/>
      <c r="Y691" s="174"/>
      <c r="Z691" s="174"/>
      <c r="AA691" s="174"/>
      <c r="AB691" s="175"/>
      <c r="AC691" s="175"/>
      <c r="AD691" s="167" t="str">
        <f t="shared" si="55"/>
        <v/>
      </c>
      <c r="AE691" s="175"/>
      <c r="AF691" s="175"/>
      <c r="AG691" s="175"/>
      <c r="AH691" s="175"/>
      <c r="AI691" s="175"/>
      <c r="AJ691" s="175"/>
      <c r="AK691" s="175"/>
      <c r="AL691" s="175"/>
      <c r="AM691" s="175"/>
      <c r="AN691" s="175"/>
      <c r="AO691" s="175"/>
      <c r="AP691" s="175"/>
      <c r="AQ691" s="175"/>
      <c r="AR691" s="175"/>
      <c r="AS691" s="175"/>
      <c r="AT691" s="175"/>
      <c r="AU691" s="175"/>
      <c r="AV691" s="175"/>
      <c r="AW691" s="175"/>
      <c r="AX691" s="175"/>
      <c r="AY691" s="175"/>
      <c r="AZ691" s="175"/>
      <c r="BA691" s="175"/>
      <c r="BB691" s="175"/>
      <c r="BC691" s="175"/>
      <c r="BD691" s="175"/>
      <c r="BE691" s="175"/>
      <c r="BF691" s="175"/>
      <c r="BG691" s="175"/>
      <c r="BH691" s="175"/>
      <c r="BI691" s="175"/>
      <c r="BJ691" s="175"/>
      <c r="BK691" s="175"/>
      <c r="BL691" s="175"/>
      <c r="BM691" s="175"/>
      <c r="BN691" s="175"/>
      <c r="BO691" s="175"/>
      <c r="BP691" s="175"/>
      <c r="BQ691" s="175"/>
      <c r="BR691" s="175"/>
      <c r="BS691" s="175"/>
      <c r="BT691" s="175"/>
      <c r="BU691" s="175"/>
      <c r="BV691" s="175"/>
      <c r="BW691" s="175"/>
      <c r="BX691" s="175"/>
      <c r="BY691" s="175"/>
      <c r="BZ691" s="175"/>
      <c r="CA691" s="175"/>
      <c r="CB691" s="175"/>
      <c r="CC691" s="175"/>
      <c r="CD691" s="175"/>
      <c r="CE691" s="175"/>
      <c r="CF691" s="175"/>
      <c r="CG691" s="175"/>
      <c r="CH691" s="175"/>
      <c r="CI691" s="175"/>
      <c r="CJ691" s="175"/>
      <c r="CK691" s="175"/>
      <c r="CL691" s="175"/>
      <c r="CM691" s="175"/>
      <c r="CN691" s="175"/>
      <c r="CO691" s="175"/>
      <c r="CP691" s="175"/>
      <c r="CQ691" s="175"/>
      <c r="CR691" s="175"/>
      <c r="CS691" s="175"/>
      <c r="CT691" s="175"/>
      <c r="CU691" s="175"/>
      <c r="CV691" s="175"/>
      <c r="CW691" s="175"/>
      <c r="CX691" s="175"/>
      <c r="CY691" s="175"/>
      <c r="CZ691" s="175"/>
      <c r="DA691" s="175"/>
      <c r="DB691" s="175"/>
      <c r="DC691" s="175"/>
      <c r="DD691" s="175"/>
      <c r="DE691" s="175"/>
      <c r="DF691" s="175"/>
      <c r="DG691" s="175"/>
      <c r="DH691" s="175"/>
      <c r="DI691" s="175"/>
      <c r="DJ691" s="175"/>
      <c r="DK691" s="175"/>
      <c r="DL691" s="175"/>
      <c r="DM691" s="175"/>
      <c r="DN691" s="175"/>
      <c r="DO691" s="175"/>
      <c r="DP691" s="175"/>
      <c r="DQ691" s="175"/>
      <c r="DR691" s="175"/>
      <c r="DS691" s="175"/>
      <c r="DT691" s="175"/>
      <c r="DU691" s="175"/>
      <c r="DV691" s="175"/>
      <c r="DW691" s="175"/>
      <c r="DX691" s="175"/>
      <c r="DY691" s="175"/>
      <c r="DZ691" s="175"/>
      <c r="EA691" s="175"/>
      <c r="EB691" s="175"/>
      <c r="EC691" s="175"/>
      <c r="ED691" s="175"/>
      <c r="EE691" s="175"/>
      <c r="EF691" s="175"/>
      <c r="EG691" s="175"/>
      <c r="EH691" s="175"/>
      <c r="EI691" s="175"/>
      <c r="EJ691" s="175"/>
      <c r="EK691" s="175"/>
      <c r="EL691" s="175"/>
      <c r="EM691" s="175"/>
      <c r="EN691" s="175"/>
      <c r="EO691" s="175"/>
      <c r="EP691" s="175"/>
      <c r="EQ691" s="175"/>
      <c r="ER691" s="175"/>
      <c r="ES691" s="175"/>
      <c r="ET691" s="175"/>
      <c r="EU691" s="175"/>
      <c r="EV691" s="175"/>
      <c r="EW691" s="175"/>
      <c r="EX691" s="175"/>
      <c r="EY691" s="175"/>
      <c r="EZ691" s="175"/>
      <c r="FA691" s="175"/>
      <c r="FB691" s="175"/>
      <c r="FC691" s="175"/>
      <c r="FD691" s="175"/>
      <c r="FE691" s="175"/>
      <c r="FF691" s="175"/>
      <c r="FG691" s="175"/>
      <c r="FH691" s="175"/>
      <c r="FI691" s="175"/>
      <c r="FJ691" s="175"/>
      <c r="FK691" s="175"/>
      <c r="FL691" s="175"/>
      <c r="FM691" s="175"/>
      <c r="FN691" s="175"/>
      <c r="FO691" s="175"/>
      <c r="FP691" s="175"/>
      <c r="FQ691" s="175"/>
      <c r="FR691" s="175"/>
      <c r="FS691" s="175"/>
      <c r="FT691" s="175"/>
      <c r="FU691" s="175"/>
      <c r="FV691" s="175"/>
      <c r="FW691" s="175"/>
      <c r="FX691" s="175"/>
      <c r="FY691" s="175"/>
      <c r="FZ691" s="175"/>
      <c r="GA691" s="175"/>
      <c r="GB691" s="175"/>
      <c r="GC691" s="175"/>
      <c r="GD691" s="175"/>
      <c r="GE691" s="175"/>
      <c r="GF691" s="175"/>
      <c r="GG691" s="175"/>
      <c r="GH691" s="175"/>
      <c r="GI691" s="175"/>
      <c r="GJ691" s="175"/>
      <c r="GK691" s="175"/>
      <c r="GL691" s="175"/>
      <c r="GM691" s="175"/>
      <c r="GN691" s="175"/>
      <c r="GO691" s="175"/>
      <c r="GP691" s="175"/>
      <c r="GQ691" s="175"/>
      <c r="GR691" s="175"/>
      <c r="GS691" s="175"/>
      <c r="GT691" s="175"/>
      <c r="GU691" s="175"/>
      <c r="GV691" s="175"/>
      <c r="GW691" s="175"/>
      <c r="GX691" s="175"/>
      <c r="GY691" s="175"/>
      <c r="GZ691" s="175"/>
      <c r="HA691" s="175"/>
      <c r="HB691" s="175"/>
      <c r="HC691" s="175"/>
      <c r="HD691" s="175"/>
      <c r="HE691" s="175"/>
      <c r="HF691" s="175"/>
      <c r="HG691" s="175"/>
      <c r="HH691" s="175"/>
      <c r="HI691" s="175"/>
      <c r="HJ691" s="175"/>
      <c r="HK691" s="175"/>
      <c r="HL691" s="175"/>
      <c r="HM691" s="175"/>
      <c r="HN691" s="175"/>
      <c r="HO691" s="175"/>
      <c r="HP691" s="175"/>
      <c r="HQ691" s="175"/>
      <c r="HR691" s="175"/>
      <c r="HS691" s="175"/>
      <c r="HT691" s="175"/>
      <c r="HU691" s="175"/>
      <c r="HV691" s="175"/>
      <c r="HW691" s="175"/>
      <c r="HX691" s="175"/>
      <c r="HY691" s="175"/>
      <c r="HZ691" s="175"/>
      <c r="IA691" s="175"/>
      <c r="IB691" s="175"/>
      <c r="IC691" s="175"/>
      <c r="ID691" s="175"/>
      <c r="IE691" s="175"/>
      <c r="IF691" s="175"/>
      <c r="IG691" s="175"/>
      <c r="IH691" s="175"/>
      <c r="II691" s="175"/>
      <c r="IJ691" s="175"/>
      <c r="IK691" s="175"/>
      <c r="IL691" s="175"/>
      <c r="IM691" s="175"/>
      <c r="IN691" s="175"/>
      <c r="IO691" s="175"/>
      <c r="IP691" s="175"/>
      <c r="IQ691" s="175"/>
      <c r="IR691" s="175"/>
      <c r="IS691" s="175"/>
      <c r="IT691" s="175"/>
      <c r="IU691" s="175"/>
      <c r="IV691" s="175"/>
      <c r="IW691" s="175"/>
      <c r="IX691" s="175"/>
      <c r="IY691" s="175"/>
      <c r="IZ691" s="175"/>
      <c r="JA691" s="175"/>
      <c r="JB691" s="175"/>
      <c r="JC691" s="175"/>
      <c r="JD691" s="175"/>
      <c r="JE691" s="175"/>
      <c r="JF691" s="175"/>
      <c r="JG691" s="175"/>
      <c r="JH691" s="175"/>
      <c r="JI691" s="175"/>
      <c r="JJ691" s="175"/>
      <c r="JK691" s="175"/>
      <c r="JL691" s="175"/>
      <c r="JM691" s="175"/>
      <c r="JN691" s="175"/>
      <c r="JO691" s="175"/>
      <c r="JP691" s="175"/>
      <c r="JQ691" s="175"/>
      <c r="JR691" s="175"/>
      <c r="JS691" s="175"/>
      <c r="JT691" s="175"/>
      <c r="JU691" s="175"/>
      <c r="JV691" s="175"/>
      <c r="JW691" s="175"/>
      <c r="JX691" s="175"/>
      <c r="JY691" s="175"/>
      <c r="JZ691" s="175"/>
      <c r="KA691" s="175"/>
      <c r="KB691" s="175"/>
      <c r="KC691" s="175"/>
      <c r="KD691" s="175"/>
      <c r="KE691" s="175"/>
      <c r="KF691" s="175"/>
      <c r="KG691" s="175"/>
      <c r="KH691" s="175"/>
      <c r="KI691" s="175"/>
      <c r="KJ691" s="175"/>
      <c r="KK691" s="175"/>
      <c r="KL691" s="175"/>
      <c r="KM691" s="175"/>
      <c r="KN691" s="175"/>
      <c r="KO691" s="175"/>
      <c r="KP691" s="175"/>
      <c r="KQ691" s="175"/>
      <c r="KR691" s="175"/>
      <c r="KS691" s="175"/>
      <c r="KT691" s="175"/>
      <c r="KU691" s="175"/>
    </row>
    <row r="692" spans="1:307" s="176" customFormat="1" ht="44.25" customHeight="1" x14ac:dyDescent="0.2">
      <c r="A692" s="170"/>
      <c r="B692" s="171"/>
      <c r="C692" s="162"/>
      <c r="D692" s="163"/>
      <c r="E692" s="201"/>
      <c r="F692" s="202"/>
      <c r="G692" s="164" t="str">
        <f t="shared" si="53"/>
        <v/>
      </c>
      <c r="H692" s="203"/>
      <c r="I692" s="204"/>
      <c r="J692" s="208"/>
      <c r="K692" s="206"/>
      <c r="L692" s="207"/>
      <c r="M692" s="165" t="str">
        <f t="shared" si="51"/>
        <v/>
      </c>
      <c r="N692" s="165" t="str">
        <f t="shared" si="52"/>
        <v/>
      </c>
      <c r="O692" s="210"/>
      <c r="P692" s="243"/>
      <c r="Q692" s="211"/>
      <c r="R692" s="212"/>
      <c r="S692" s="212"/>
      <c r="T692" s="212"/>
      <c r="U692" s="172"/>
      <c r="V692" s="173"/>
      <c r="W692" s="17" t="str">
        <f t="shared" si="54"/>
        <v/>
      </c>
      <c r="X692" s="174"/>
      <c r="Y692" s="174"/>
      <c r="Z692" s="174"/>
      <c r="AA692" s="174"/>
      <c r="AB692" s="175"/>
      <c r="AC692" s="175"/>
      <c r="AD692" s="167" t="str">
        <f t="shared" si="55"/>
        <v/>
      </c>
      <c r="AE692" s="175"/>
      <c r="AF692" s="175"/>
      <c r="AG692" s="175"/>
      <c r="AH692" s="175"/>
      <c r="AI692" s="175"/>
      <c r="AJ692" s="175"/>
      <c r="AK692" s="175"/>
      <c r="AL692" s="175"/>
      <c r="AM692" s="175"/>
      <c r="AN692" s="175"/>
      <c r="AO692" s="175"/>
      <c r="AP692" s="175"/>
      <c r="AQ692" s="175"/>
      <c r="AR692" s="175"/>
      <c r="AS692" s="175"/>
      <c r="AT692" s="175"/>
      <c r="AU692" s="175"/>
      <c r="AV692" s="175"/>
      <c r="AW692" s="175"/>
      <c r="AX692" s="175"/>
      <c r="AY692" s="175"/>
      <c r="AZ692" s="175"/>
      <c r="BA692" s="175"/>
      <c r="BB692" s="175"/>
      <c r="BC692" s="175"/>
      <c r="BD692" s="175"/>
      <c r="BE692" s="175"/>
      <c r="BF692" s="175"/>
      <c r="BG692" s="175"/>
      <c r="BH692" s="175"/>
      <c r="BI692" s="175"/>
      <c r="BJ692" s="175"/>
      <c r="BK692" s="175"/>
      <c r="BL692" s="175"/>
      <c r="BM692" s="175"/>
      <c r="BN692" s="175"/>
      <c r="BO692" s="175"/>
      <c r="BP692" s="175"/>
      <c r="BQ692" s="175"/>
      <c r="BR692" s="175"/>
      <c r="BS692" s="175"/>
      <c r="BT692" s="175"/>
      <c r="BU692" s="175"/>
      <c r="BV692" s="175"/>
      <c r="BW692" s="175"/>
      <c r="BX692" s="175"/>
      <c r="BY692" s="175"/>
      <c r="BZ692" s="175"/>
      <c r="CA692" s="175"/>
      <c r="CB692" s="175"/>
      <c r="CC692" s="175"/>
      <c r="CD692" s="175"/>
      <c r="CE692" s="175"/>
      <c r="CF692" s="175"/>
      <c r="CG692" s="175"/>
      <c r="CH692" s="175"/>
      <c r="CI692" s="175"/>
      <c r="CJ692" s="175"/>
      <c r="CK692" s="175"/>
      <c r="CL692" s="175"/>
      <c r="CM692" s="175"/>
      <c r="CN692" s="175"/>
      <c r="CO692" s="175"/>
      <c r="CP692" s="175"/>
      <c r="CQ692" s="175"/>
      <c r="CR692" s="175"/>
      <c r="CS692" s="175"/>
      <c r="CT692" s="175"/>
      <c r="CU692" s="175"/>
      <c r="CV692" s="175"/>
      <c r="CW692" s="175"/>
      <c r="CX692" s="175"/>
      <c r="CY692" s="175"/>
      <c r="CZ692" s="175"/>
      <c r="DA692" s="175"/>
      <c r="DB692" s="175"/>
      <c r="DC692" s="175"/>
      <c r="DD692" s="175"/>
      <c r="DE692" s="175"/>
      <c r="DF692" s="175"/>
      <c r="DG692" s="175"/>
      <c r="DH692" s="175"/>
      <c r="DI692" s="175"/>
      <c r="DJ692" s="175"/>
      <c r="DK692" s="175"/>
      <c r="DL692" s="175"/>
      <c r="DM692" s="175"/>
      <c r="DN692" s="175"/>
      <c r="DO692" s="175"/>
      <c r="DP692" s="175"/>
      <c r="DQ692" s="175"/>
      <c r="DR692" s="175"/>
      <c r="DS692" s="175"/>
      <c r="DT692" s="175"/>
      <c r="DU692" s="175"/>
      <c r="DV692" s="175"/>
      <c r="DW692" s="175"/>
      <c r="DX692" s="175"/>
      <c r="DY692" s="175"/>
      <c r="DZ692" s="175"/>
      <c r="EA692" s="175"/>
      <c r="EB692" s="175"/>
      <c r="EC692" s="175"/>
      <c r="ED692" s="175"/>
      <c r="EE692" s="175"/>
      <c r="EF692" s="175"/>
      <c r="EG692" s="175"/>
      <c r="EH692" s="175"/>
      <c r="EI692" s="175"/>
      <c r="EJ692" s="175"/>
      <c r="EK692" s="175"/>
      <c r="EL692" s="175"/>
      <c r="EM692" s="175"/>
      <c r="EN692" s="175"/>
      <c r="EO692" s="175"/>
      <c r="EP692" s="175"/>
      <c r="EQ692" s="175"/>
      <c r="ER692" s="175"/>
      <c r="ES692" s="175"/>
      <c r="ET692" s="175"/>
      <c r="EU692" s="175"/>
      <c r="EV692" s="175"/>
      <c r="EW692" s="175"/>
      <c r="EX692" s="175"/>
      <c r="EY692" s="175"/>
      <c r="EZ692" s="175"/>
      <c r="FA692" s="175"/>
      <c r="FB692" s="175"/>
      <c r="FC692" s="175"/>
      <c r="FD692" s="175"/>
      <c r="FE692" s="175"/>
      <c r="FF692" s="175"/>
      <c r="FG692" s="175"/>
      <c r="FH692" s="175"/>
      <c r="FI692" s="175"/>
      <c r="FJ692" s="175"/>
      <c r="FK692" s="175"/>
      <c r="FL692" s="175"/>
      <c r="FM692" s="175"/>
      <c r="FN692" s="175"/>
      <c r="FO692" s="175"/>
      <c r="FP692" s="175"/>
      <c r="FQ692" s="175"/>
      <c r="FR692" s="175"/>
      <c r="FS692" s="175"/>
      <c r="FT692" s="175"/>
      <c r="FU692" s="175"/>
      <c r="FV692" s="175"/>
      <c r="FW692" s="175"/>
      <c r="FX692" s="175"/>
      <c r="FY692" s="175"/>
      <c r="FZ692" s="175"/>
      <c r="GA692" s="175"/>
      <c r="GB692" s="175"/>
      <c r="GC692" s="175"/>
      <c r="GD692" s="175"/>
      <c r="GE692" s="175"/>
      <c r="GF692" s="175"/>
      <c r="GG692" s="175"/>
      <c r="GH692" s="175"/>
      <c r="GI692" s="175"/>
      <c r="GJ692" s="175"/>
      <c r="GK692" s="175"/>
      <c r="GL692" s="175"/>
      <c r="GM692" s="175"/>
      <c r="GN692" s="175"/>
      <c r="GO692" s="175"/>
      <c r="GP692" s="175"/>
      <c r="GQ692" s="175"/>
      <c r="GR692" s="175"/>
      <c r="GS692" s="175"/>
      <c r="GT692" s="175"/>
      <c r="GU692" s="175"/>
      <c r="GV692" s="175"/>
      <c r="GW692" s="175"/>
      <c r="GX692" s="175"/>
      <c r="GY692" s="175"/>
      <c r="GZ692" s="175"/>
      <c r="HA692" s="175"/>
      <c r="HB692" s="175"/>
      <c r="HC692" s="175"/>
      <c r="HD692" s="175"/>
      <c r="HE692" s="175"/>
      <c r="HF692" s="175"/>
      <c r="HG692" s="175"/>
      <c r="HH692" s="175"/>
      <c r="HI692" s="175"/>
      <c r="HJ692" s="175"/>
      <c r="HK692" s="175"/>
      <c r="HL692" s="175"/>
      <c r="HM692" s="175"/>
      <c r="HN692" s="175"/>
      <c r="HO692" s="175"/>
      <c r="HP692" s="175"/>
      <c r="HQ692" s="175"/>
      <c r="HR692" s="175"/>
      <c r="HS692" s="175"/>
      <c r="HT692" s="175"/>
      <c r="HU692" s="175"/>
      <c r="HV692" s="175"/>
      <c r="HW692" s="175"/>
      <c r="HX692" s="175"/>
      <c r="HY692" s="175"/>
      <c r="HZ692" s="175"/>
      <c r="IA692" s="175"/>
      <c r="IB692" s="175"/>
      <c r="IC692" s="175"/>
      <c r="ID692" s="175"/>
      <c r="IE692" s="175"/>
      <c r="IF692" s="175"/>
      <c r="IG692" s="175"/>
      <c r="IH692" s="175"/>
      <c r="II692" s="175"/>
      <c r="IJ692" s="175"/>
      <c r="IK692" s="175"/>
      <c r="IL692" s="175"/>
      <c r="IM692" s="175"/>
      <c r="IN692" s="175"/>
      <c r="IO692" s="175"/>
      <c r="IP692" s="175"/>
      <c r="IQ692" s="175"/>
      <c r="IR692" s="175"/>
      <c r="IS692" s="175"/>
      <c r="IT692" s="175"/>
      <c r="IU692" s="175"/>
      <c r="IV692" s="175"/>
      <c r="IW692" s="175"/>
      <c r="IX692" s="175"/>
      <c r="IY692" s="175"/>
      <c r="IZ692" s="175"/>
      <c r="JA692" s="175"/>
      <c r="JB692" s="175"/>
      <c r="JC692" s="175"/>
      <c r="JD692" s="175"/>
      <c r="JE692" s="175"/>
      <c r="JF692" s="175"/>
      <c r="JG692" s="175"/>
      <c r="JH692" s="175"/>
      <c r="JI692" s="175"/>
      <c r="JJ692" s="175"/>
      <c r="JK692" s="175"/>
      <c r="JL692" s="175"/>
      <c r="JM692" s="175"/>
      <c r="JN692" s="175"/>
      <c r="JO692" s="175"/>
      <c r="JP692" s="175"/>
      <c r="JQ692" s="175"/>
      <c r="JR692" s="175"/>
      <c r="JS692" s="175"/>
      <c r="JT692" s="175"/>
      <c r="JU692" s="175"/>
      <c r="JV692" s="175"/>
      <c r="JW692" s="175"/>
      <c r="JX692" s="175"/>
      <c r="JY692" s="175"/>
      <c r="JZ692" s="175"/>
      <c r="KA692" s="175"/>
      <c r="KB692" s="175"/>
      <c r="KC692" s="175"/>
      <c r="KD692" s="175"/>
      <c r="KE692" s="175"/>
      <c r="KF692" s="175"/>
      <c r="KG692" s="175"/>
      <c r="KH692" s="175"/>
      <c r="KI692" s="175"/>
      <c r="KJ692" s="175"/>
      <c r="KK692" s="175"/>
      <c r="KL692" s="175"/>
      <c r="KM692" s="175"/>
      <c r="KN692" s="175"/>
      <c r="KO692" s="175"/>
      <c r="KP692" s="175"/>
      <c r="KQ692" s="175"/>
      <c r="KR692" s="175"/>
      <c r="KS692" s="175"/>
      <c r="KT692" s="175"/>
      <c r="KU692" s="175"/>
    </row>
    <row r="693" spans="1:307" s="176" customFormat="1" ht="44.25" customHeight="1" x14ac:dyDescent="0.2">
      <c r="A693" s="170"/>
      <c r="B693" s="171"/>
      <c r="C693" s="162"/>
      <c r="D693" s="163"/>
      <c r="E693" s="201"/>
      <c r="F693" s="202"/>
      <c r="G693" s="164" t="str">
        <f t="shared" si="53"/>
        <v/>
      </c>
      <c r="H693" s="203"/>
      <c r="I693" s="204"/>
      <c r="J693" s="208"/>
      <c r="K693" s="206"/>
      <c r="L693" s="207"/>
      <c r="M693" s="165" t="str">
        <f t="shared" si="51"/>
        <v/>
      </c>
      <c r="N693" s="165" t="str">
        <f t="shared" si="52"/>
        <v/>
      </c>
      <c r="O693" s="210"/>
      <c r="P693" s="243"/>
      <c r="Q693" s="211"/>
      <c r="R693" s="212"/>
      <c r="S693" s="212"/>
      <c r="T693" s="212"/>
      <c r="U693" s="172"/>
      <c r="V693" s="173"/>
      <c r="W693" s="17" t="str">
        <f t="shared" si="54"/>
        <v/>
      </c>
      <c r="X693" s="174"/>
      <c r="Y693" s="174"/>
      <c r="Z693" s="174"/>
      <c r="AA693" s="174"/>
      <c r="AB693" s="175"/>
      <c r="AC693" s="175"/>
      <c r="AD693" s="167" t="str">
        <f t="shared" si="55"/>
        <v/>
      </c>
      <c r="AE693" s="175"/>
      <c r="AF693" s="175"/>
      <c r="AG693" s="175"/>
      <c r="AH693" s="175"/>
      <c r="AI693" s="175"/>
      <c r="AJ693" s="175"/>
      <c r="AK693" s="175"/>
      <c r="AL693" s="175"/>
      <c r="AM693" s="175"/>
      <c r="AN693" s="175"/>
      <c r="AO693" s="175"/>
      <c r="AP693" s="175"/>
      <c r="AQ693" s="175"/>
      <c r="AR693" s="175"/>
      <c r="AS693" s="175"/>
      <c r="AT693" s="175"/>
      <c r="AU693" s="175"/>
      <c r="AV693" s="175"/>
      <c r="AW693" s="175"/>
      <c r="AX693" s="175"/>
      <c r="AY693" s="175"/>
      <c r="AZ693" s="175"/>
      <c r="BA693" s="175"/>
      <c r="BB693" s="175"/>
      <c r="BC693" s="175"/>
      <c r="BD693" s="175"/>
      <c r="BE693" s="175"/>
      <c r="BF693" s="175"/>
      <c r="BG693" s="175"/>
      <c r="BH693" s="175"/>
      <c r="BI693" s="175"/>
      <c r="BJ693" s="175"/>
      <c r="BK693" s="175"/>
      <c r="BL693" s="175"/>
      <c r="BM693" s="175"/>
      <c r="BN693" s="175"/>
      <c r="BO693" s="175"/>
      <c r="BP693" s="175"/>
      <c r="BQ693" s="175"/>
      <c r="BR693" s="175"/>
      <c r="BS693" s="175"/>
      <c r="BT693" s="175"/>
      <c r="BU693" s="175"/>
      <c r="BV693" s="175"/>
      <c r="BW693" s="175"/>
      <c r="BX693" s="175"/>
      <c r="BY693" s="175"/>
      <c r="BZ693" s="175"/>
      <c r="CA693" s="175"/>
      <c r="CB693" s="175"/>
      <c r="CC693" s="175"/>
      <c r="CD693" s="175"/>
      <c r="CE693" s="175"/>
      <c r="CF693" s="175"/>
      <c r="CG693" s="175"/>
      <c r="CH693" s="175"/>
      <c r="CI693" s="175"/>
      <c r="CJ693" s="175"/>
      <c r="CK693" s="175"/>
      <c r="CL693" s="175"/>
      <c r="CM693" s="175"/>
      <c r="CN693" s="175"/>
      <c r="CO693" s="175"/>
      <c r="CP693" s="175"/>
      <c r="CQ693" s="175"/>
      <c r="CR693" s="175"/>
      <c r="CS693" s="175"/>
      <c r="CT693" s="175"/>
      <c r="CU693" s="175"/>
      <c r="CV693" s="175"/>
      <c r="CW693" s="175"/>
      <c r="CX693" s="175"/>
      <c r="CY693" s="175"/>
      <c r="CZ693" s="175"/>
      <c r="DA693" s="175"/>
      <c r="DB693" s="175"/>
      <c r="DC693" s="175"/>
      <c r="DD693" s="175"/>
      <c r="DE693" s="175"/>
      <c r="DF693" s="175"/>
      <c r="DG693" s="175"/>
      <c r="DH693" s="175"/>
      <c r="DI693" s="175"/>
      <c r="DJ693" s="175"/>
      <c r="DK693" s="175"/>
      <c r="DL693" s="175"/>
      <c r="DM693" s="175"/>
      <c r="DN693" s="175"/>
      <c r="DO693" s="175"/>
      <c r="DP693" s="175"/>
      <c r="DQ693" s="175"/>
      <c r="DR693" s="175"/>
      <c r="DS693" s="175"/>
      <c r="DT693" s="175"/>
      <c r="DU693" s="175"/>
      <c r="DV693" s="175"/>
      <c r="DW693" s="175"/>
      <c r="DX693" s="175"/>
      <c r="DY693" s="175"/>
      <c r="DZ693" s="175"/>
      <c r="EA693" s="175"/>
      <c r="EB693" s="175"/>
      <c r="EC693" s="175"/>
      <c r="ED693" s="175"/>
      <c r="EE693" s="175"/>
      <c r="EF693" s="175"/>
      <c r="EG693" s="175"/>
      <c r="EH693" s="175"/>
      <c r="EI693" s="175"/>
      <c r="EJ693" s="175"/>
      <c r="EK693" s="175"/>
      <c r="EL693" s="175"/>
      <c r="EM693" s="175"/>
      <c r="EN693" s="175"/>
      <c r="EO693" s="175"/>
      <c r="EP693" s="175"/>
      <c r="EQ693" s="175"/>
      <c r="ER693" s="175"/>
      <c r="ES693" s="175"/>
      <c r="ET693" s="175"/>
      <c r="EU693" s="175"/>
      <c r="EV693" s="175"/>
      <c r="EW693" s="175"/>
      <c r="EX693" s="175"/>
      <c r="EY693" s="175"/>
      <c r="EZ693" s="175"/>
      <c r="FA693" s="175"/>
      <c r="FB693" s="175"/>
      <c r="FC693" s="175"/>
      <c r="FD693" s="175"/>
      <c r="FE693" s="175"/>
      <c r="FF693" s="175"/>
      <c r="FG693" s="175"/>
      <c r="FH693" s="175"/>
      <c r="FI693" s="175"/>
      <c r="FJ693" s="175"/>
      <c r="FK693" s="175"/>
      <c r="FL693" s="175"/>
      <c r="FM693" s="175"/>
      <c r="FN693" s="175"/>
      <c r="FO693" s="175"/>
      <c r="FP693" s="175"/>
      <c r="FQ693" s="175"/>
      <c r="FR693" s="175"/>
      <c r="FS693" s="175"/>
      <c r="FT693" s="175"/>
      <c r="FU693" s="175"/>
      <c r="FV693" s="175"/>
      <c r="FW693" s="175"/>
      <c r="FX693" s="175"/>
      <c r="FY693" s="175"/>
      <c r="FZ693" s="175"/>
      <c r="GA693" s="175"/>
      <c r="GB693" s="175"/>
      <c r="GC693" s="175"/>
      <c r="GD693" s="175"/>
      <c r="GE693" s="175"/>
      <c r="GF693" s="175"/>
      <c r="GG693" s="175"/>
      <c r="GH693" s="175"/>
      <c r="GI693" s="175"/>
      <c r="GJ693" s="175"/>
      <c r="GK693" s="175"/>
      <c r="GL693" s="175"/>
      <c r="GM693" s="175"/>
      <c r="GN693" s="175"/>
      <c r="GO693" s="175"/>
      <c r="GP693" s="175"/>
      <c r="GQ693" s="175"/>
      <c r="GR693" s="175"/>
      <c r="GS693" s="175"/>
      <c r="GT693" s="175"/>
      <c r="GU693" s="175"/>
      <c r="GV693" s="175"/>
      <c r="GW693" s="175"/>
      <c r="GX693" s="175"/>
      <c r="GY693" s="175"/>
      <c r="GZ693" s="175"/>
      <c r="HA693" s="175"/>
      <c r="HB693" s="175"/>
      <c r="HC693" s="175"/>
      <c r="HD693" s="175"/>
      <c r="HE693" s="175"/>
      <c r="HF693" s="175"/>
      <c r="HG693" s="175"/>
      <c r="HH693" s="175"/>
      <c r="HI693" s="175"/>
      <c r="HJ693" s="175"/>
      <c r="HK693" s="175"/>
      <c r="HL693" s="175"/>
      <c r="HM693" s="175"/>
      <c r="HN693" s="175"/>
      <c r="HO693" s="175"/>
      <c r="HP693" s="175"/>
      <c r="HQ693" s="175"/>
      <c r="HR693" s="175"/>
      <c r="HS693" s="175"/>
      <c r="HT693" s="175"/>
      <c r="HU693" s="175"/>
      <c r="HV693" s="175"/>
      <c r="HW693" s="175"/>
      <c r="HX693" s="175"/>
      <c r="HY693" s="175"/>
      <c r="HZ693" s="175"/>
      <c r="IA693" s="175"/>
      <c r="IB693" s="175"/>
      <c r="IC693" s="175"/>
      <c r="ID693" s="175"/>
      <c r="IE693" s="175"/>
      <c r="IF693" s="175"/>
      <c r="IG693" s="175"/>
      <c r="IH693" s="175"/>
      <c r="II693" s="175"/>
      <c r="IJ693" s="175"/>
      <c r="IK693" s="175"/>
      <c r="IL693" s="175"/>
      <c r="IM693" s="175"/>
      <c r="IN693" s="175"/>
      <c r="IO693" s="175"/>
      <c r="IP693" s="175"/>
      <c r="IQ693" s="175"/>
      <c r="IR693" s="175"/>
      <c r="IS693" s="175"/>
      <c r="IT693" s="175"/>
      <c r="IU693" s="175"/>
      <c r="IV693" s="175"/>
      <c r="IW693" s="175"/>
      <c r="IX693" s="175"/>
      <c r="IY693" s="175"/>
      <c r="IZ693" s="175"/>
      <c r="JA693" s="175"/>
      <c r="JB693" s="175"/>
      <c r="JC693" s="175"/>
      <c r="JD693" s="175"/>
      <c r="JE693" s="175"/>
      <c r="JF693" s="175"/>
      <c r="JG693" s="175"/>
      <c r="JH693" s="175"/>
      <c r="JI693" s="175"/>
      <c r="JJ693" s="175"/>
      <c r="JK693" s="175"/>
      <c r="JL693" s="175"/>
      <c r="JM693" s="175"/>
      <c r="JN693" s="175"/>
      <c r="JO693" s="175"/>
      <c r="JP693" s="175"/>
      <c r="JQ693" s="175"/>
      <c r="JR693" s="175"/>
      <c r="JS693" s="175"/>
      <c r="JT693" s="175"/>
      <c r="JU693" s="175"/>
      <c r="JV693" s="175"/>
      <c r="JW693" s="175"/>
      <c r="JX693" s="175"/>
      <c r="JY693" s="175"/>
      <c r="JZ693" s="175"/>
      <c r="KA693" s="175"/>
      <c r="KB693" s="175"/>
      <c r="KC693" s="175"/>
      <c r="KD693" s="175"/>
      <c r="KE693" s="175"/>
      <c r="KF693" s="175"/>
      <c r="KG693" s="175"/>
      <c r="KH693" s="175"/>
      <c r="KI693" s="175"/>
      <c r="KJ693" s="175"/>
      <c r="KK693" s="175"/>
      <c r="KL693" s="175"/>
      <c r="KM693" s="175"/>
      <c r="KN693" s="175"/>
      <c r="KO693" s="175"/>
      <c r="KP693" s="175"/>
      <c r="KQ693" s="175"/>
      <c r="KR693" s="175"/>
      <c r="KS693" s="175"/>
      <c r="KT693" s="175"/>
      <c r="KU693" s="175"/>
    </row>
    <row r="694" spans="1:307" s="176" customFormat="1" ht="44.25" customHeight="1" x14ac:dyDescent="0.2">
      <c r="A694" s="170"/>
      <c r="B694" s="171"/>
      <c r="C694" s="162"/>
      <c r="D694" s="163"/>
      <c r="E694" s="201"/>
      <c r="F694" s="202"/>
      <c r="G694" s="164" t="str">
        <f t="shared" si="53"/>
        <v/>
      </c>
      <c r="H694" s="203"/>
      <c r="I694" s="204"/>
      <c r="J694" s="208"/>
      <c r="K694" s="206"/>
      <c r="L694" s="207"/>
      <c r="M694" s="165" t="str">
        <f t="shared" si="51"/>
        <v/>
      </c>
      <c r="N694" s="165" t="str">
        <f t="shared" si="52"/>
        <v/>
      </c>
      <c r="O694" s="210"/>
      <c r="P694" s="243"/>
      <c r="Q694" s="211"/>
      <c r="R694" s="212"/>
      <c r="S694" s="212"/>
      <c r="T694" s="212"/>
      <c r="U694" s="172"/>
      <c r="V694" s="173"/>
      <c r="W694" s="17" t="str">
        <f t="shared" si="54"/>
        <v/>
      </c>
      <c r="X694" s="174"/>
      <c r="Y694" s="174"/>
      <c r="Z694" s="174"/>
      <c r="AA694" s="174"/>
      <c r="AB694" s="175"/>
      <c r="AC694" s="175"/>
      <c r="AD694" s="167" t="str">
        <f t="shared" si="55"/>
        <v/>
      </c>
      <c r="AE694" s="175"/>
      <c r="AF694" s="175"/>
      <c r="AG694" s="175"/>
      <c r="AH694" s="175"/>
      <c r="AI694" s="175"/>
      <c r="AJ694" s="175"/>
      <c r="AK694" s="175"/>
      <c r="AL694" s="175"/>
      <c r="AM694" s="175"/>
      <c r="AN694" s="175"/>
      <c r="AO694" s="175"/>
      <c r="AP694" s="175"/>
      <c r="AQ694" s="175"/>
      <c r="AR694" s="175"/>
      <c r="AS694" s="175"/>
      <c r="AT694" s="175"/>
      <c r="AU694" s="175"/>
      <c r="AV694" s="175"/>
      <c r="AW694" s="175"/>
      <c r="AX694" s="175"/>
      <c r="AY694" s="175"/>
      <c r="AZ694" s="175"/>
      <c r="BA694" s="175"/>
      <c r="BB694" s="175"/>
      <c r="BC694" s="175"/>
      <c r="BD694" s="175"/>
      <c r="BE694" s="175"/>
      <c r="BF694" s="175"/>
      <c r="BG694" s="175"/>
      <c r="BH694" s="175"/>
      <c r="BI694" s="175"/>
      <c r="BJ694" s="175"/>
      <c r="BK694" s="175"/>
      <c r="BL694" s="175"/>
      <c r="BM694" s="175"/>
      <c r="BN694" s="175"/>
      <c r="BO694" s="175"/>
      <c r="BP694" s="175"/>
      <c r="BQ694" s="175"/>
      <c r="BR694" s="175"/>
      <c r="BS694" s="175"/>
      <c r="BT694" s="175"/>
      <c r="BU694" s="175"/>
      <c r="BV694" s="175"/>
      <c r="BW694" s="175"/>
      <c r="BX694" s="175"/>
      <c r="BY694" s="175"/>
      <c r="BZ694" s="175"/>
      <c r="CA694" s="175"/>
      <c r="CB694" s="175"/>
      <c r="CC694" s="175"/>
      <c r="CD694" s="175"/>
      <c r="CE694" s="175"/>
      <c r="CF694" s="175"/>
      <c r="CG694" s="175"/>
      <c r="CH694" s="175"/>
      <c r="CI694" s="175"/>
      <c r="CJ694" s="175"/>
      <c r="CK694" s="175"/>
      <c r="CL694" s="175"/>
      <c r="CM694" s="175"/>
      <c r="CN694" s="175"/>
      <c r="CO694" s="175"/>
      <c r="CP694" s="175"/>
      <c r="CQ694" s="175"/>
      <c r="CR694" s="175"/>
      <c r="CS694" s="175"/>
      <c r="CT694" s="175"/>
      <c r="CU694" s="175"/>
      <c r="CV694" s="175"/>
      <c r="CW694" s="175"/>
      <c r="CX694" s="175"/>
      <c r="CY694" s="175"/>
      <c r="CZ694" s="175"/>
      <c r="DA694" s="175"/>
      <c r="DB694" s="175"/>
      <c r="DC694" s="175"/>
      <c r="DD694" s="175"/>
      <c r="DE694" s="175"/>
      <c r="DF694" s="175"/>
      <c r="DG694" s="175"/>
      <c r="DH694" s="175"/>
      <c r="DI694" s="175"/>
      <c r="DJ694" s="175"/>
      <c r="DK694" s="175"/>
      <c r="DL694" s="175"/>
      <c r="DM694" s="175"/>
      <c r="DN694" s="175"/>
      <c r="DO694" s="175"/>
      <c r="DP694" s="175"/>
      <c r="DQ694" s="175"/>
      <c r="DR694" s="175"/>
      <c r="DS694" s="175"/>
      <c r="DT694" s="175"/>
      <c r="DU694" s="175"/>
      <c r="DV694" s="175"/>
      <c r="DW694" s="175"/>
      <c r="DX694" s="175"/>
      <c r="DY694" s="175"/>
      <c r="DZ694" s="175"/>
      <c r="EA694" s="175"/>
      <c r="EB694" s="175"/>
      <c r="EC694" s="175"/>
      <c r="ED694" s="175"/>
      <c r="EE694" s="175"/>
      <c r="EF694" s="175"/>
      <c r="EG694" s="175"/>
      <c r="EH694" s="175"/>
      <c r="EI694" s="175"/>
      <c r="EJ694" s="175"/>
      <c r="EK694" s="175"/>
      <c r="EL694" s="175"/>
      <c r="EM694" s="175"/>
      <c r="EN694" s="175"/>
      <c r="EO694" s="175"/>
      <c r="EP694" s="175"/>
      <c r="EQ694" s="175"/>
      <c r="ER694" s="175"/>
      <c r="ES694" s="175"/>
      <c r="ET694" s="175"/>
      <c r="EU694" s="175"/>
      <c r="EV694" s="175"/>
      <c r="EW694" s="175"/>
      <c r="EX694" s="175"/>
      <c r="EY694" s="175"/>
      <c r="EZ694" s="175"/>
      <c r="FA694" s="175"/>
      <c r="FB694" s="175"/>
      <c r="FC694" s="175"/>
      <c r="FD694" s="175"/>
      <c r="FE694" s="175"/>
      <c r="FF694" s="175"/>
      <c r="FG694" s="175"/>
      <c r="FH694" s="175"/>
      <c r="FI694" s="175"/>
      <c r="FJ694" s="175"/>
      <c r="FK694" s="175"/>
      <c r="FL694" s="175"/>
      <c r="FM694" s="175"/>
      <c r="FN694" s="175"/>
      <c r="FO694" s="175"/>
      <c r="FP694" s="175"/>
      <c r="FQ694" s="175"/>
      <c r="FR694" s="175"/>
      <c r="FS694" s="175"/>
      <c r="FT694" s="175"/>
      <c r="FU694" s="175"/>
      <c r="FV694" s="175"/>
      <c r="FW694" s="175"/>
      <c r="FX694" s="175"/>
      <c r="FY694" s="175"/>
      <c r="FZ694" s="175"/>
      <c r="GA694" s="175"/>
      <c r="GB694" s="175"/>
      <c r="GC694" s="175"/>
      <c r="GD694" s="175"/>
      <c r="GE694" s="175"/>
      <c r="GF694" s="175"/>
      <c r="GG694" s="175"/>
      <c r="GH694" s="175"/>
      <c r="GI694" s="175"/>
      <c r="GJ694" s="175"/>
      <c r="GK694" s="175"/>
      <c r="GL694" s="175"/>
      <c r="GM694" s="175"/>
      <c r="GN694" s="175"/>
      <c r="GO694" s="175"/>
      <c r="GP694" s="175"/>
      <c r="GQ694" s="175"/>
      <c r="GR694" s="175"/>
      <c r="GS694" s="175"/>
      <c r="GT694" s="175"/>
      <c r="GU694" s="175"/>
      <c r="GV694" s="175"/>
      <c r="GW694" s="175"/>
      <c r="GX694" s="175"/>
      <c r="GY694" s="175"/>
      <c r="GZ694" s="175"/>
      <c r="HA694" s="175"/>
      <c r="HB694" s="175"/>
      <c r="HC694" s="175"/>
      <c r="HD694" s="175"/>
      <c r="HE694" s="175"/>
      <c r="HF694" s="175"/>
      <c r="HG694" s="175"/>
      <c r="HH694" s="175"/>
      <c r="HI694" s="175"/>
      <c r="HJ694" s="175"/>
      <c r="HK694" s="175"/>
      <c r="HL694" s="175"/>
      <c r="HM694" s="175"/>
      <c r="HN694" s="175"/>
      <c r="HO694" s="175"/>
      <c r="HP694" s="175"/>
      <c r="HQ694" s="175"/>
      <c r="HR694" s="175"/>
      <c r="HS694" s="175"/>
      <c r="HT694" s="175"/>
      <c r="HU694" s="175"/>
      <c r="HV694" s="175"/>
      <c r="HW694" s="175"/>
      <c r="HX694" s="175"/>
      <c r="HY694" s="175"/>
      <c r="HZ694" s="175"/>
      <c r="IA694" s="175"/>
      <c r="IB694" s="175"/>
      <c r="IC694" s="175"/>
      <c r="ID694" s="175"/>
      <c r="IE694" s="175"/>
      <c r="IF694" s="175"/>
      <c r="IG694" s="175"/>
      <c r="IH694" s="175"/>
      <c r="II694" s="175"/>
      <c r="IJ694" s="175"/>
      <c r="IK694" s="175"/>
      <c r="IL694" s="175"/>
      <c r="IM694" s="175"/>
      <c r="IN694" s="175"/>
      <c r="IO694" s="175"/>
      <c r="IP694" s="175"/>
      <c r="IQ694" s="175"/>
      <c r="IR694" s="175"/>
      <c r="IS694" s="175"/>
      <c r="IT694" s="175"/>
      <c r="IU694" s="175"/>
      <c r="IV694" s="175"/>
      <c r="IW694" s="175"/>
      <c r="IX694" s="175"/>
      <c r="IY694" s="175"/>
      <c r="IZ694" s="175"/>
      <c r="JA694" s="175"/>
      <c r="JB694" s="175"/>
      <c r="JC694" s="175"/>
      <c r="JD694" s="175"/>
      <c r="JE694" s="175"/>
      <c r="JF694" s="175"/>
      <c r="JG694" s="175"/>
      <c r="JH694" s="175"/>
      <c r="JI694" s="175"/>
      <c r="JJ694" s="175"/>
      <c r="JK694" s="175"/>
      <c r="JL694" s="175"/>
      <c r="JM694" s="175"/>
      <c r="JN694" s="175"/>
      <c r="JO694" s="175"/>
      <c r="JP694" s="175"/>
      <c r="JQ694" s="175"/>
      <c r="JR694" s="175"/>
      <c r="JS694" s="175"/>
      <c r="JT694" s="175"/>
      <c r="JU694" s="175"/>
      <c r="JV694" s="175"/>
      <c r="JW694" s="175"/>
      <c r="JX694" s="175"/>
      <c r="JY694" s="175"/>
      <c r="JZ694" s="175"/>
      <c r="KA694" s="175"/>
      <c r="KB694" s="175"/>
      <c r="KC694" s="175"/>
      <c r="KD694" s="175"/>
      <c r="KE694" s="175"/>
      <c r="KF694" s="175"/>
      <c r="KG694" s="175"/>
      <c r="KH694" s="175"/>
      <c r="KI694" s="175"/>
      <c r="KJ694" s="175"/>
      <c r="KK694" s="175"/>
      <c r="KL694" s="175"/>
      <c r="KM694" s="175"/>
      <c r="KN694" s="175"/>
      <c r="KO694" s="175"/>
      <c r="KP694" s="175"/>
      <c r="KQ694" s="175"/>
      <c r="KR694" s="175"/>
      <c r="KS694" s="175"/>
      <c r="KT694" s="175"/>
      <c r="KU694" s="175"/>
    </row>
    <row r="695" spans="1:307" s="176" customFormat="1" ht="44.25" customHeight="1" x14ac:dyDescent="0.2">
      <c r="A695" s="170"/>
      <c r="B695" s="171"/>
      <c r="C695" s="162"/>
      <c r="D695" s="163"/>
      <c r="E695" s="201"/>
      <c r="F695" s="202"/>
      <c r="G695" s="164" t="str">
        <f t="shared" si="53"/>
        <v/>
      </c>
      <c r="H695" s="203"/>
      <c r="I695" s="204"/>
      <c r="J695" s="208"/>
      <c r="K695" s="206"/>
      <c r="L695" s="207"/>
      <c r="M695" s="165" t="str">
        <f t="shared" si="51"/>
        <v/>
      </c>
      <c r="N695" s="165" t="str">
        <f t="shared" si="52"/>
        <v/>
      </c>
      <c r="O695" s="210"/>
      <c r="P695" s="243"/>
      <c r="Q695" s="211"/>
      <c r="R695" s="212"/>
      <c r="S695" s="212"/>
      <c r="T695" s="212"/>
      <c r="U695" s="172"/>
      <c r="V695" s="173"/>
      <c r="W695" s="17" t="str">
        <f t="shared" si="54"/>
        <v/>
      </c>
      <c r="X695" s="174"/>
      <c r="Y695" s="174"/>
      <c r="Z695" s="174"/>
      <c r="AA695" s="174"/>
      <c r="AB695" s="175"/>
      <c r="AC695" s="175"/>
      <c r="AD695" s="167" t="str">
        <f t="shared" si="55"/>
        <v/>
      </c>
      <c r="AE695" s="175"/>
      <c r="AF695" s="175"/>
      <c r="AG695" s="175"/>
      <c r="AH695" s="175"/>
      <c r="AI695" s="175"/>
      <c r="AJ695" s="175"/>
      <c r="AK695" s="175"/>
      <c r="AL695" s="175"/>
      <c r="AM695" s="175"/>
      <c r="AN695" s="175"/>
      <c r="AO695" s="175"/>
      <c r="AP695" s="175"/>
      <c r="AQ695" s="175"/>
      <c r="AR695" s="175"/>
      <c r="AS695" s="175"/>
      <c r="AT695" s="175"/>
      <c r="AU695" s="175"/>
      <c r="AV695" s="175"/>
      <c r="AW695" s="175"/>
      <c r="AX695" s="175"/>
      <c r="AY695" s="175"/>
      <c r="AZ695" s="175"/>
      <c r="BA695" s="175"/>
      <c r="BB695" s="175"/>
      <c r="BC695" s="175"/>
      <c r="BD695" s="175"/>
      <c r="BE695" s="175"/>
      <c r="BF695" s="175"/>
      <c r="BG695" s="175"/>
      <c r="BH695" s="175"/>
      <c r="BI695" s="175"/>
      <c r="BJ695" s="175"/>
      <c r="BK695" s="175"/>
      <c r="BL695" s="175"/>
      <c r="BM695" s="175"/>
      <c r="BN695" s="175"/>
      <c r="BO695" s="175"/>
      <c r="BP695" s="175"/>
      <c r="BQ695" s="175"/>
      <c r="BR695" s="175"/>
      <c r="BS695" s="175"/>
      <c r="BT695" s="175"/>
      <c r="BU695" s="175"/>
      <c r="BV695" s="175"/>
      <c r="BW695" s="175"/>
      <c r="BX695" s="175"/>
      <c r="BY695" s="175"/>
      <c r="BZ695" s="175"/>
      <c r="CA695" s="175"/>
      <c r="CB695" s="175"/>
      <c r="CC695" s="175"/>
      <c r="CD695" s="175"/>
      <c r="CE695" s="175"/>
      <c r="CF695" s="175"/>
      <c r="CG695" s="175"/>
      <c r="CH695" s="175"/>
      <c r="CI695" s="175"/>
      <c r="CJ695" s="175"/>
      <c r="CK695" s="175"/>
      <c r="CL695" s="175"/>
      <c r="CM695" s="175"/>
      <c r="CN695" s="175"/>
      <c r="CO695" s="175"/>
      <c r="CP695" s="175"/>
      <c r="CQ695" s="175"/>
      <c r="CR695" s="175"/>
      <c r="CS695" s="175"/>
      <c r="CT695" s="175"/>
      <c r="CU695" s="175"/>
      <c r="CV695" s="175"/>
      <c r="CW695" s="175"/>
      <c r="CX695" s="175"/>
      <c r="CY695" s="175"/>
      <c r="CZ695" s="175"/>
      <c r="DA695" s="175"/>
      <c r="DB695" s="175"/>
      <c r="DC695" s="175"/>
      <c r="DD695" s="175"/>
      <c r="DE695" s="175"/>
      <c r="DF695" s="175"/>
      <c r="DG695" s="175"/>
      <c r="DH695" s="175"/>
      <c r="DI695" s="175"/>
      <c r="DJ695" s="175"/>
      <c r="DK695" s="175"/>
      <c r="DL695" s="175"/>
      <c r="DM695" s="175"/>
      <c r="DN695" s="175"/>
      <c r="DO695" s="175"/>
      <c r="DP695" s="175"/>
      <c r="DQ695" s="175"/>
      <c r="DR695" s="175"/>
      <c r="DS695" s="175"/>
      <c r="DT695" s="175"/>
      <c r="DU695" s="175"/>
      <c r="DV695" s="175"/>
      <c r="DW695" s="175"/>
      <c r="DX695" s="175"/>
      <c r="DY695" s="175"/>
      <c r="DZ695" s="175"/>
      <c r="EA695" s="175"/>
      <c r="EB695" s="175"/>
      <c r="EC695" s="175"/>
      <c r="ED695" s="175"/>
      <c r="EE695" s="175"/>
      <c r="EF695" s="175"/>
      <c r="EG695" s="175"/>
      <c r="EH695" s="175"/>
      <c r="EI695" s="175"/>
      <c r="EJ695" s="175"/>
      <c r="EK695" s="175"/>
      <c r="EL695" s="175"/>
      <c r="EM695" s="175"/>
      <c r="EN695" s="175"/>
      <c r="EO695" s="175"/>
      <c r="EP695" s="175"/>
      <c r="EQ695" s="175"/>
      <c r="ER695" s="175"/>
      <c r="ES695" s="175"/>
      <c r="ET695" s="175"/>
      <c r="EU695" s="175"/>
      <c r="EV695" s="175"/>
      <c r="EW695" s="175"/>
      <c r="EX695" s="175"/>
      <c r="EY695" s="175"/>
      <c r="EZ695" s="175"/>
      <c r="FA695" s="175"/>
      <c r="FB695" s="175"/>
      <c r="FC695" s="175"/>
      <c r="FD695" s="175"/>
      <c r="FE695" s="175"/>
      <c r="FF695" s="175"/>
      <c r="FG695" s="175"/>
      <c r="FH695" s="175"/>
      <c r="FI695" s="175"/>
      <c r="FJ695" s="175"/>
      <c r="FK695" s="175"/>
      <c r="FL695" s="175"/>
      <c r="FM695" s="175"/>
      <c r="FN695" s="175"/>
      <c r="FO695" s="175"/>
      <c r="FP695" s="175"/>
      <c r="FQ695" s="175"/>
      <c r="FR695" s="175"/>
      <c r="FS695" s="175"/>
      <c r="FT695" s="175"/>
      <c r="FU695" s="175"/>
      <c r="FV695" s="175"/>
      <c r="FW695" s="175"/>
      <c r="FX695" s="175"/>
      <c r="FY695" s="175"/>
      <c r="FZ695" s="175"/>
      <c r="GA695" s="175"/>
      <c r="GB695" s="175"/>
      <c r="GC695" s="175"/>
      <c r="GD695" s="175"/>
      <c r="GE695" s="175"/>
      <c r="GF695" s="175"/>
      <c r="GG695" s="175"/>
      <c r="GH695" s="175"/>
      <c r="GI695" s="175"/>
      <c r="GJ695" s="175"/>
      <c r="GK695" s="175"/>
      <c r="GL695" s="175"/>
      <c r="GM695" s="175"/>
      <c r="GN695" s="175"/>
      <c r="GO695" s="175"/>
      <c r="GP695" s="175"/>
      <c r="GQ695" s="175"/>
      <c r="GR695" s="175"/>
      <c r="GS695" s="175"/>
      <c r="GT695" s="175"/>
      <c r="GU695" s="175"/>
      <c r="GV695" s="175"/>
      <c r="GW695" s="175"/>
      <c r="GX695" s="175"/>
      <c r="GY695" s="175"/>
      <c r="GZ695" s="175"/>
      <c r="HA695" s="175"/>
      <c r="HB695" s="175"/>
      <c r="HC695" s="175"/>
      <c r="HD695" s="175"/>
      <c r="HE695" s="175"/>
      <c r="HF695" s="175"/>
      <c r="HG695" s="175"/>
      <c r="HH695" s="175"/>
      <c r="HI695" s="175"/>
      <c r="HJ695" s="175"/>
      <c r="HK695" s="175"/>
      <c r="HL695" s="175"/>
      <c r="HM695" s="175"/>
      <c r="HN695" s="175"/>
      <c r="HO695" s="175"/>
      <c r="HP695" s="175"/>
      <c r="HQ695" s="175"/>
      <c r="HR695" s="175"/>
      <c r="HS695" s="175"/>
      <c r="HT695" s="175"/>
      <c r="HU695" s="175"/>
      <c r="HV695" s="175"/>
      <c r="HW695" s="175"/>
      <c r="HX695" s="175"/>
      <c r="HY695" s="175"/>
      <c r="HZ695" s="175"/>
      <c r="IA695" s="175"/>
      <c r="IB695" s="175"/>
      <c r="IC695" s="175"/>
      <c r="ID695" s="175"/>
      <c r="IE695" s="175"/>
      <c r="IF695" s="175"/>
      <c r="IG695" s="175"/>
      <c r="IH695" s="175"/>
      <c r="II695" s="175"/>
      <c r="IJ695" s="175"/>
      <c r="IK695" s="175"/>
      <c r="IL695" s="175"/>
      <c r="IM695" s="175"/>
      <c r="IN695" s="175"/>
      <c r="IO695" s="175"/>
      <c r="IP695" s="175"/>
      <c r="IQ695" s="175"/>
      <c r="IR695" s="175"/>
      <c r="IS695" s="175"/>
      <c r="IT695" s="175"/>
      <c r="IU695" s="175"/>
      <c r="IV695" s="175"/>
      <c r="IW695" s="175"/>
      <c r="IX695" s="175"/>
      <c r="IY695" s="175"/>
      <c r="IZ695" s="175"/>
      <c r="JA695" s="175"/>
      <c r="JB695" s="175"/>
      <c r="JC695" s="175"/>
      <c r="JD695" s="175"/>
      <c r="JE695" s="175"/>
      <c r="JF695" s="175"/>
      <c r="JG695" s="175"/>
      <c r="JH695" s="175"/>
      <c r="JI695" s="175"/>
      <c r="JJ695" s="175"/>
      <c r="JK695" s="175"/>
      <c r="JL695" s="175"/>
      <c r="JM695" s="175"/>
      <c r="JN695" s="175"/>
      <c r="JO695" s="175"/>
      <c r="JP695" s="175"/>
      <c r="JQ695" s="175"/>
      <c r="JR695" s="175"/>
      <c r="JS695" s="175"/>
      <c r="JT695" s="175"/>
      <c r="JU695" s="175"/>
      <c r="JV695" s="175"/>
      <c r="JW695" s="175"/>
      <c r="JX695" s="175"/>
      <c r="JY695" s="175"/>
      <c r="JZ695" s="175"/>
      <c r="KA695" s="175"/>
      <c r="KB695" s="175"/>
      <c r="KC695" s="175"/>
      <c r="KD695" s="175"/>
      <c r="KE695" s="175"/>
      <c r="KF695" s="175"/>
      <c r="KG695" s="175"/>
      <c r="KH695" s="175"/>
      <c r="KI695" s="175"/>
      <c r="KJ695" s="175"/>
      <c r="KK695" s="175"/>
      <c r="KL695" s="175"/>
      <c r="KM695" s="175"/>
      <c r="KN695" s="175"/>
      <c r="KO695" s="175"/>
      <c r="KP695" s="175"/>
      <c r="KQ695" s="175"/>
      <c r="KR695" s="175"/>
      <c r="KS695" s="175"/>
      <c r="KT695" s="175"/>
      <c r="KU695" s="175"/>
    </row>
    <row r="696" spans="1:307" s="176" customFormat="1" ht="44.25" customHeight="1" x14ac:dyDescent="0.2">
      <c r="A696" s="170"/>
      <c r="B696" s="171"/>
      <c r="C696" s="162"/>
      <c r="D696" s="163"/>
      <c r="E696" s="201"/>
      <c r="F696" s="202"/>
      <c r="G696" s="164" t="str">
        <f t="shared" si="53"/>
        <v/>
      </c>
      <c r="H696" s="203"/>
      <c r="I696" s="204"/>
      <c r="J696" s="208"/>
      <c r="K696" s="206"/>
      <c r="L696" s="207"/>
      <c r="M696" s="165" t="str">
        <f t="shared" si="51"/>
        <v/>
      </c>
      <c r="N696" s="165" t="str">
        <f t="shared" si="52"/>
        <v/>
      </c>
      <c r="O696" s="210"/>
      <c r="P696" s="243"/>
      <c r="Q696" s="211"/>
      <c r="R696" s="212"/>
      <c r="S696" s="212"/>
      <c r="T696" s="212"/>
      <c r="U696" s="172"/>
      <c r="V696" s="173"/>
      <c r="W696" s="17" t="str">
        <f t="shared" si="54"/>
        <v/>
      </c>
      <c r="X696" s="174"/>
      <c r="Y696" s="174"/>
      <c r="Z696" s="174"/>
      <c r="AA696" s="174"/>
      <c r="AB696" s="175"/>
      <c r="AC696" s="175"/>
      <c r="AD696" s="167" t="str">
        <f t="shared" si="55"/>
        <v/>
      </c>
      <c r="AE696" s="175"/>
      <c r="AF696" s="175"/>
      <c r="AG696" s="175"/>
      <c r="AH696" s="175"/>
      <c r="AI696" s="175"/>
      <c r="AJ696" s="175"/>
      <c r="AK696" s="175"/>
      <c r="AL696" s="175"/>
      <c r="AM696" s="175"/>
      <c r="AN696" s="175"/>
      <c r="AO696" s="175"/>
      <c r="AP696" s="175"/>
      <c r="AQ696" s="175"/>
      <c r="AR696" s="175"/>
      <c r="AS696" s="175"/>
      <c r="AT696" s="175"/>
      <c r="AU696" s="175"/>
      <c r="AV696" s="175"/>
      <c r="AW696" s="175"/>
      <c r="AX696" s="175"/>
      <c r="AY696" s="175"/>
      <c r="AZ696" s="175"/>
      <c r="BA696" s="175"/>
      <c r="BB696" s="175"/>
      <c r="BC696" s="175"/>
      <c r="BD696" s="175"/>
      <c r="BE696" s="175"/>
      <c r="BF696" s="175"/>
      <c r="BG696" s="175"/>
      <c r="BH696" s="175"/>
      <c r="BI696" s="175"/>
      <c r="BJ696" s="175"/>
      <c r="BK696" s="175"/>
      <c r="BL696" s="175"/>
      <c r="BM696" s="175"/>
      <c r="BN696" s="175"/>
      <c r="BO696" s="175"/>
      <c r="BP696" s="175"/>
      <c r="BQ696" s="175"/>
      <c r="BR696" s="175"/>
      <c r="BS696" s="175"/>
      <c r="BT696" s="175"/>
      <c r="BU696" s="175"/>
      <c r="BV696" s="175"/>
      <c r="BW696" s="175"/>
      <c r="BX696" s="175"/>
      <c r="BY696" s="175"/>
      <c r="BZ696" s="175"/>
      <c r="CA696" s="175"/>
      <c r="CB696" s="175"/>
      <c r="CC696" s="175"/>
      <c r="CD696" s="175"/>
      <c r="CE696" s="175"/>
      <c r="CF696" s="175"/>
      <c r="CG696" s="175"/>
      <c r="CH696" s="175"/>
      <c r="CI696" s="175"/>
      <c r="CJ696" s="175"/>
      <c r="CK696" s="175"/>
      <c r="CL696" s="175"/>
      <c r="CM696" s="175"/>
      <c r="CN696" s="175"/>
      <c r="CO696" s="175"/>
      <c r="CP696" s="175"/>
      <c r="CQ696" s="175"/>
      <c r="CR696" s="175"/>
      <c r="CS696" s="175"/>
      <c r="CT696" s="175"/>
      <c r="CU696" s="175"/>
      <c r="CV696" s="175"/>
      <c r="CW696" s="175"/>
      <c r="CX696" s="175"/>
      <c r="CY696" s="175"/>
      <c r="CZ696" s="175"/>
      <c r="DA696" s="175"/>
      <c r="DB696" s="175"/>
      <c r="DC696" s="175"/>
      <c r="DD696" s="175"/>
      <c r="DE696" s="175"/>
      <c r="DF696" s="175"/>
      <c r="DG696" s="175"/>
      <c r="DH696" s="175"/>
      <c r="DI696" s="175"/>
      <c r="DJ696" s="175"/>
      <c r="DK696" s="175"/>
      <c r="DL696" s="175"/>
      <c r="DM696" s="175"/>
      <c r="DN696" s="175"/>
      <c r="DO696" s="175"/>
      <c r="DP696" s="175"/>
      <c r="DQ696" s="175"/>
      <c r="DR696" s="175"/>
      <c r="DS696" s="175"/>
      <c r="DT696" s="175"/>
      <c r="DU696" s="175"/>
      <c r="DV696" s="175"/>
      <c r="DW696" s="175"/>
      <c r="DX696" s="175"/>
      <c r="DY696" s="175"/>
      <c r="DZ696" s="175"/>
      <c r="EA696" s="175"/>
      <c r="EB696" s="175"/>
      <c r="EC696" s="175"/>
      <c r="ED696" s="175"/>
      <c r="EE696" s="175"/>
      <c r="EF696" s="175"/>
      <c r="EG696" s="175"/>
      <c r="EH696" s="175"/>
      <c r="EI696" s="175"/>
      <c r="EJ696" s="175"/>
      <c r="EK696" s="175"/>
      <c r="EL696" s="175"/>
      <c r="EM696" s="175"/>
      <c r="EN696" s="175"/>
      <c r="EO696" s="175"/>
      <c r="EP696" s="175"/>
      <c r="EQ696" s="175"/>
      <c r="ER696" s="175"/>
      <c r="ES696" s="175"/>
      <c r="ET696" s="175"/>
      <c r="EU696" s="175"/>
      <c r="EV696" s="175"/>
      <c r="EW696" s="175"/>
      <c r="EX696" s="175"/>
      <c r="EY696" s="175"/>
      <c r="EZ696" s="175"/>
      <c r="FA696" s="175"/>
      <c r="FB696" s="175"/>
      <c r="FC696" s="175"/>
      <c r="FD696" s="175"/>
      <c r="FE696" s="175"/>
      <c r="FF696" s="175"/>
      <c r="FG696" s="175"/>
      <c r="FH696" s="175"/>
      <c r="FI696" s="175"/>
      <c r="FJ696" s="175"/>
      <c r="FK696" s="175"/>
      <c r="FL696" s="175"/>
      <c r="FM696" s="175"/>
      <c r="FN696" s="175"/>
      <c r="FO696" s="175"/>
      <c r="FP696" s="175"/>
      <c r="FQ696" s="175"/>
      <c r="FR696" s="175"/>
      <c r="FS696" s="175"/>
      <c r="FT696" s="175"/>
      <c r="FU696" s="175"/>
      <c r="FV696" s="175"/>
      <c r="FW696" s="175"/>
      <c r="FX696" s="175"/>
      <c r="FY696" s="175"/>
      <c r="FZ696" s="175"/>
      <c r="GA696" s="175"/>
      <c r="GB696" s="175"/>
      <c r="GC696" s="175"/>
      <c r="GD696" s="175"/>
      <c r="GE696" s="175"/>
      <c r="GF696" s="175"/>
      <c r="GG696" s="175"/>
      <c r="GH696" s="175"/>
      <c r="GI696" s="175"/>
      <c r="GJ696" s="175"/>
      <c r="GK696" s="175"/>
      <c r="GL696" s="175"/>
      <c r="GM696" s="175"/>
      <c r="GN696" s="175"/>
      <c r="GO696" s="175"/>
      <c r="GP696" s="175"/>
      <c r="GQ696" s="175"/>
      <c r="GR696" s="175"/>
      <c r="GS696" s="175"/>
      <c r="GT696" s="175"/>
      <c r="GU696" s="175"/>
      <c r="GV696" s="175"/>
      <c r="GW696" s="175"/>
      <c r="GX696" s="175"/>
      <c r="GY696" s="175"/>
      <c r="GZ696" s="175"/>
      <c r="HA696" s="175"/>
      <c r="HB696" s="175"/>
      <c r="HC696" s="175"/>
      <c r="HD696" s="175"/>
      <c r="HE696" s="175"/>
      <c r="HF696" s="175"/>
      <c r="HG696" s="175"/>
      <c r="HH696" s="175"/>
      <c r="HI696" s="175"/>
      <c r="HJ696" s="175"/>
      <c r="HK696" s="175"/>
      <c r="HL696" s="175"/>
      <c r="HM696" s="175"/>
      <c r="HN696" s="175"/>
      <c r="HO696" s="175"/>
      <c r="HP696" s="175"/>
      <c r="HQ696" s="175"/>
      <c r="HR696" s="175"/>
      <c r="HS696" s="175"/>
      <c r="HT696" s="175"/>
      <c r="HU696" s="175"/>
      <c r="HV696" s="175"/>
      <c r="HW696" s="175"/>
      <c r="HX696" s="175"/>
      <c r="HY696" s="175"/>
      <c r="HZ696" s="175"/>
      <c r="IA696" s="175"/>
      <c r="IB696" s="175"/>
      <c r="IC696" s="175"/>
      <c r="ID696" s="175"/>
      <c r="IE696" s="175"/>
      <c r="IF696" s="175"/>
      <c r="IG696" s="175"/>
      <c r="IH696" s="175"/>
      <c r="II696" s="175"/>
      <c r="IJ696" s="175"/>
      <c r="IK696" s="175"/>
      <c r="IL696" s="175"/>
      <c r="IM696" s="175"/>
      <c r="IN696" s="175"/>
      <c r="IO696" s="175"/>
      <c r="IP696" s="175"/>
      <c r="IQ696" s="175"/>
      <c r="IR696" s="175"/>
      <c r="IS696" s="175"/>
      <c r="IT696" s="175"/>
      <c r="IU696" s="175"/>
      <c r="IV696" s="175"/>
      <c r="IW696" s="175"/>
      <c r="IX696" s="175"/>
      <c r="IY696" s="175"/>
      <c r="IZ696" s="175"/>
      <c r="JA696" s="175"/>
      <c r="JB696" s="175"/>
      <c r="JC696" s="175"/>
      <c r="JD696" s="175"/>
      <c r="JE696" s="175"/>
      <c r="JF696" s="175"/>
      <c r="JG696" s="175"/>
      <c r="JH696" s="175"/>
      <c r="JI696" s="175"/>
      <c r="JJ696" s="175"/>
      <c r="JK696" s="175"/>
      <c r="JL696" s="175"/>
      <c r="JM696" s="175"/>
      <c r="JN696" s="175"/>
      <c r="JO696" s="175"/>
      <c r="JP696" s="175"/>
      <c r="JQ696" s="175"/>
      <c r="JR696" s="175"/>
      <c r="JS696" s="175"/>
      <c r="JT696" s="175"/>
      <c r="JU696" s="175"/>
      <c r="JV696" s="175"/>
      <c r="JW696" s="175"/>
      <c r="JX696" s="175"/>
      <c r="JY696" s="175"/>
      <c r="JZ696" s="175"/>
      <c r="KA696" s="175"/>
      <c r="KB696" s="175"/>
      <c r="KC696" s="175"/>
      <c r="KD696" s="175"/>
      <c r="KE696" s="175"/>
      <c r="KF696" s="175"/>
      <c r="KG696" s="175"/>
      <c r="KH696" s="175"/>
      <c r="KI696" s="175"/>
      <c r="KJ696" s="175"/>
      <c r="KK696" s="175"/>
      <c r="KL696" s="175"/>
      <c r="KM696" s="175"/>
      <c r="KN696" s="175"/>
      <c r="KO696" s="175"/>
      <c r="KP696" s="175"/>
      <c r="KQ696" s="175"/>
      <c r="KR696" s="175"/>
      <c r="KS696" s="175"/>
      <c r="KT696" s="175"/>
      <c r="KU696" s="175"/>
    </row>
    <row r="697" spans="1:307" s="176" customFormat="1" ht="44.25" customHeight="1" x14ac:dyDescent="0.2">
      <c r="A697" s="170"/>
      <c r="B697" s="171"/>
      <c r="C697" s="162"/>
      <c r="D697" s="163"/>
      <c r="E697" s="201"/>
      <c r="F697" s="202"/>
      <c r="G697" s="164" t="str">
        <f t="shared" si="53"/>
        <v/>
      </c>
      <c r="H697" s="203"/>
      <c r="I697" s="204"/>
      <c r="J697" s="208"/>
      <c r="K697" s="206"/>
      <c r="L697" s="207"/>
      <c r="M697" s="165" t="str">
        <f t="shared" si="51"/>
        <v/>
      </c>
      <c r="N697" s="165" t="str">
        <f t="shared" si="52"/>
        <v/>
      </c>
      <c r="O697" s="210"/>
      <c r="P697" s="243"/>
      <c r="Q697" s="211"/>
      <c r="R697" s="212"/>
      <c r="S697" s="212"/>
      <c r="T697" s="212"/>
      <c r="U697" s="172"/>
      <c r="V697" s="173"/>
      <c r="W697" s="17" t="str">
        <f t="shared" si="54"/>
        <v/>
      </c>
      <c r="X697" s="174"/>
      <c r="Y697" s="174"/>
      <c r="Z697" s="174"/>
      <c r="AA697" s="174"/>
      <c r="AB697" s="175"/>
      <c r="AC697" s="175"/>
      <c r="AD697" s="167" t="str">
        <f t="shared" si="55"/>
        <v/>
      </c>
      <c r="AE697" s="175"/>
      <c r="AF697" s="175"/>
      <c r="AG697" s="175"/>
      <c r="AH697" s="175"/>
      <c r="AI697" s="175"/>
      <c r="AJ697" s="175"/>
      <c r="AK697" s="175"/>
      <c r="AL697" s="175"/>
      <c r="AM697" s="175"/>
      <c r="AN697" s="175"/>
      <c r="AO697" s="175"/>
      <c r="AP697" s="175"/>
      <c r="AQ697" s="175"/>
      <c r="AR697" s="175"/>
      <c r="AS697" s="175"/>
      <c r="AT697" s="175"/>
      <c r="AU697" s="175"/>
      <c r="AV697" s="175"/>
      <c r="AW697" s="175"/>
      <c r="AX697" s="175"/>
      <c r="AY697" s="175"/>
      <c r="AZ697" s="175"/>
      <c r="BA697" s="175"/>
      <c r="BB697" s="175"/>
      <c r="BC697" s="175"/>
      <c r="BD697" s="175"/>
      <c r="BE697" s="175"/>
      <c r="BF697" s="175"/>
      <c r="BG697" s="175"/>
      <c r="BH697" s="175"/>
      <c r="BI697" s="175"/>
      <c r="BJ697" s="175"/>
      <c r="BK697" s="175"/>
      <c r="BL697" s="175"/>
      <c r="BM697" s="175"/>
      <c r="BN697" s="175"/>
      <c r="BO697" s="175"/>
      <c r="BP697" s="175"/>
      <c r="BQ697" s="175"/>
      <c r="BR697" s="175"/>
      <c r="BS697" s="175"/>
      <c r="BT697" s="175"/>
      <c r="BU697" s="175"/>
      <c r="BV697" s="175"/>
      <c r="BW697" s="175"/>
      <c r="BX697" s="175"/>
      <c r="BY697" s="175"/>
      <c r="BZ697" s="175"/>
      <c r="CA697" s="175"/>
      <c r="CB697" s="175"/>
      <c r="CC697" s="175"/>
      <c r="CD697" s="175"/>
      <c r="CE697" s="175"/>
      <c r="CF697" s="175"/>
      <c r="CG697" s="175"/>
      <c r="CH697" s="175"/>
      <c r="CI697" s="175"/>
      <c r="CJ697" s="175"/>
      <c r="CK697" s="175"/>
      <c r="CL697" s="175"/>
      <c r="CM697" s="175"/>
      <c r="CN697" s="175"/>
      <c r="CO697" s="175"/>
      <c r="CP697" s="175"/>
      <c r="CQ697" s="175"/>
      <c r="CR697" s="175"/>
      <c r="CS697" s="175"/>
      <c r="CT697" s="175"/>
      <c r="CU697" s="175"/>
      <c r="CV697" s="175"/>
      <c r="CW697" s="175"/>
      <c r="CX697" s="175"/>
      <c r="CY697" s="175"/>
      <c r="CZ697" s="175"/>
      <c r="DA697" s="175"/>
      <c r="DB697" s="175"/>
      <c r="DC697" s="175"/>
      <c r="DD697" s="175"/>
      <c r="DE697" s="175"/>
      <c r="DF697" s="175"/>
      <c r="DG697" s="175"/>
      <c r="DH697" s="175"/>
      <c r="DI697" s="175"/>
      <c r="DJ697" s="175"/>
      <c r="DK697" s="175"/>
      <c r="DL697" s="175"/>
      <c r="DM697" s="175"/>
      <c r="DN697" s="175"/>
      <c r="DO697" s="175"/>
      <c r="DP697" s="175"/>
      <c r="DQ697" s="175"/>
      <c r="DR697" s="175"/>
      <c r="DS697" s="175"/>
      <c r="DT697" s="175"/>
      <c r="DU697" s="175"/>
      <c r="DV697" s="175"/>
      <c r="DW697" s="175"/>
      <c r="DX697" s="175"/>
      <c r="DY697" s="175"/>
      <c r="DZ697" s="175"/>
      <c r="EA697" s="175"/>
      <c r="EB697" s="175"/>
      <c r="EC697" s="175"/>
      <c r="ED697" s="175"/>
      <c r="EE697" s="175"/>
      <c r="EF697" s="175"/>
      <c r="EG697" s="175"/>
      <c r="EH697" s="175"/>
      <c r="EI697" s="175"/>
      <c r="EJ697" s="175"/>
      <c r="EK697" s="175"/>
      <c r="EL697" s="175"/>
      <c r="EM697" s="175"/>
      <c r="EN697" s="175"/>
      <c r="EO697" s="175"/>
      <c r="EP697" s="175"/>
      <c r="EQ697" s="175"/>
      <c r="ER697" s="175"/>
      <c r="ES697" s="175"/>
      <c r="ET697" s="175"/>
      <c r="EU697" s="175"/>
      <c r="EV697" s="175"/>
      <c r="EW697" s="175"/>
      <c r="EX697" s="175"/>
      <c r="EY697" s="175"/>
      <c r="EZ697" s="175"/>
      <c r="FA697" s="175"/>
      <c r="FB697" s="175"/>
      <c r="FC697" s="175"/>
      <c r="FD697" s="175"/>
      <c r="FE697" s="175"/>
      <c r="FF697" s="175"/>
      <c r="FG697" s="175"/>
      <c r="FH697" s="175"/>
      <c r="FI697" s="175"/>
      <c r="FJ697" s="175"/>
      <c r="FK697" s="175"/>
      <c r="FL697" s="175"/>
      <c r="FM697" s="175"/>
      <c r="FN697" s="175"/>
      <c r="FO697" s="175"/>
      <c r="FP697" s="175"/>
      <c r="FQ697" s="175"/>
      <c r="FR697" s="175"/>
      <c r="FS697" s="175"/>
      <c r="FT697" s="175"/>
      <c r="FU697" s="175"/>
      <c r="FV697" s="175"/>
      <c r="FW697" s="175"/>
      <c r="FX697" s="175"/>
      <c r="FY697" s="175"/>
      <c r="FZ697" s="175"/>
      <c r="GA697" s="175"/>
      <c r="GB697" s="175"/>
      <c r="GC697" s="175"/>
      <c r="GD697" s="175"/>
      <c r="GE697" s="175"/>
      <c r="GF697" s="175"/>
      <c r="GG697" s="175"/>
      <c r="GH697" s="175"/>
      <c r="GI697" s="175"/>
      <c r="GJ697" s="175"/>
      <c r="GK697" s="175"/>
      <c r="GL697" s="175"/>
      <c r="GM697" s="175"/>
      <c r="GN697" s="175"/>
      <c r="GO697" s="175"/>
      <c r="GP697" s="175"/>
      <c r="GQ697" s="175"/>
      <c r="GR697" s="175"/>
      <c r="GS697" s="175"/>
      <c r="GT697" s="175"/>
      <c r="GU697" s="175"/>
      <c r="GV697" s="175"/>
      <c r="GW697" s="175"/>
      <c r="GX697" s="175"/>
      <c r="GY697" s="175"/>
      <c r="GZ697" s="175"/>
      <c r="HA697" s="175"/>
      <c r="HB697" s="175"/>
      <c r="HC697" s="175"/>
      <c r="HD697" s="175"/>
      <c r="HE697" s="175"/>
      <c r="HF697" s="175"/>
      <c r="HG697" s="175"/>
      <c r="HH697" s="175"/>
      <c r="HI697" s="175"/>
      <c r="HJ697" s="175"/>
      <c r="HK697" s="175"/>
      <c r="HL697" s="175"/>
      <c r="HM697" s="175"/>
      <c r="HN697" s="175"/>
      <c r="HO697" s="175"/>
      <c r="HP697" s="175"/>
      <c r="HQ697" s="175"/>
      <c r="HR697" s="175"/>
      <c r="HS697" s="175"/>
      <c r="HT697" s="175"/>
      <c r="HU697" s="175"/>
      <c r="HV697" s="175"/>
      <c r="HW697" s="175"/>
      <c r="HX697" s="175"/>
      <c r="HY697" s="175"/>
      <c r="HZ697" s="175"/>
      <c r="IA697" s="175"/>
      <c r="IB697" s="175"/>
      <c r="IC697" s="175"/>
      <c r="ID697" s="175"/>
      <c r="IE697" s="175"/>
      <c r="IF697" s="175"/>
      <c r="IG697" s="175"/>
      <c r="IH697" s="175"/>
      <c r="II697" s="175"/>
      <c r="IJ697" s="175"/>
      <c r="IK697" s="175"/>
      <c r="IL697" s="175"/>
      <c r="IM697" s="175"/>
      <c r="IN697" s="175"/>
      <c r="IO697" s="175"/>
      <c r="IP697" s="175"/>
      <c r="IQ697" s="175"/>
      <c r="IR697" s="175"/>
      <c r="IS697" s="175"/>
      <c r="IT697" s="175"/>
      <c r="IU697" s="175"/>
      <c r="IV697" s="175"/>
      <c r="IW697" s="175"/>
      <c r="IX697" s="175"/>
      <c r="IY697" s="175"/>
      <c r="IZ697" s="175"/>
      <c r="JA697" s="175"/>
      <c r="JB697" s="175"/>
      <c r="JC697" s="175"/>
      <c r="JD697" s="175"/>
      <c r="JE697" s="175"/>
      <c r="JF697" s="175"/>
      <c r="JG697" s="175"/>
      <c r="JH697" s="175"/>
      <c r="JI697" s="175"/>
      <c r="JJ697" s="175"/>
      <c r="JK697" s="175"/>
      <c r="JL697" s="175"/>
      <c r="JM697" s="175"/>
      <c r="JN697" s="175"/>
      <c r="JO697" s="175"/>
      <c r="JP697" s="175"/>
      <c r="JQ697" s="175"/>
      <c r="JR697" s="175"/>
      <c r="JS697" s="175"/>
      <c r="JT697" s="175"/>
      <c r="JU697" s="175"/>
      <c r="JV697" s="175"/>
      <c r="JW697" s="175"/>
      <c r="JX697" s="175"/>
      <c r="JY697" s="175"/>
      <c r="JZ697" s="175"/>
      <c r="KA697" s="175"/>
      <c r="KB697" s="175"/>
      <c r="KC697" s="175"/>
      <c r="KD697" s="175"/>
      <c r="KE697" s="175"/>
      <c r="KF697" s="175"/>
      <c r="KG697" s="175"/>
      <c r="KH697" s="175"/>
      <c r="KI697" s="175"/>
      <c r="KJ697" s="175"/>
      <c r="KK697" s="175"/>
      <c r="KL697" s="175"/>
      <c r="KM697" s="175"/>
      <c r="KN697" s="175"/>
      <c r="KO697" s="175"/>
      <c r="KP697" s="175"/>
      <c r="KQ697" s="175"/>
      <c r="KR697" s="175"/>
      <c r="KS697" s="175"/>
      <c r="KT697" s="175"/>
      <c r="KU697" s="175"/>
    </row>
    <row r="698" spans="1:307" s="176" customFormat="1" ht="44.25" customHeight="1" x14ac:dyDescent="0.2">
      <c r="A698" s="170"/>
      <c r="B698" s="171"/>
      <c r="C698" s="162"/>
      <c r="D698" s="163"/>
      <c r="E698" s="201"/>
      <c r="F698" s="202"/>
      <c r="G698" s="164" t="str">
        <f t="shared" si="53"/>
        <v/>
      </c>
      <c r="H698" s="203"/>
      <c r="I698" s="204"/>
      <c r="J698" s="208"/>
      <c r="K698" s="206"/>
      <c r="L698" s="207"/>
      <c r="M698" s="165" t="str">
        <f t="shared" si="51"/>
        <v/>
      </c>
      <c r="N698" s="165" t="str">
        <f t="shared" si="52"/>
        <v/>
      </c>
      <c r="O698" s="210"/>
      <c r="P698" s="243"/>
      <c r="Q698" s="211"/>
      <c r="R698" s="212"/>
      <c r="S698" s="212"/>
      <c r="T698" s="212"/>
      <c r="U698" s="172"/>
      <c r="V698" s="173"/>
      <c r="W698" s="17" t="str">
        <f t="shared" si="54"/>
        <v/>
      </c>
      <c r="X698" s="174"/>
      <c r="Y698" s="174"/>
      <c r="Z698" s="174"/>
      <c r="AA698" s="174"/>
      <c r="AB698" s="175"/>
      <c r="AC698" s="175"/>
      <c r="AD698" s="167" t="str">
        <f t="shared" si="55"/>
        <v/>
      </c>
      <c r="AE698" s="175"/>
      <c r="AF698" s="175"/>
      <c r="AG698" s="175"/>
      <c r="AH698" s="175"/>
      <c r="AI698" s="175"/>
      <c r="AJ698" s="175"/>
      <c r="AK698" s="175"/>
      <c r="AL698" s="175"/>
      <c r="AM698" s="175"/>
      <c r="AN698" s="175"/>
      <c r="AO698" s="175"/>
      <c r="AP698" s="175"/>
      <c r="AQ698" s="175"/>
      <c r="AR698" s="175"/>
      <c r="AS698" s="175"/>
      <c r="AT698" s="175"/>
      <c r="AU698" s="175"/>
      <c r="AV698" s="175"/>
      <c r="AW698" s="175"/>
      <c r="AX698" s="175"/>
      <c r="AY698" s="175"/>
      <c r="AZ698" s="175"/>
      <c r="BA698" s="175"/>
      <c r="BB698" s="175"/>
      <c r="BC698" s="175"/>
      <c r="BD698" s="175"/>
      <c r="BE698" s="175"/>
      <c r="BF698" s="175"/>
      <c r="BG698" s="175"/>
      <c r="BH698" s="175"/>
      <c r="BI698" s="175"/>
      <c r="BJ698" s="175"/>
      <c r="BK698" s="175"/>
      <c r="BL698" s="175"/>
      <c r="BM698" s="175"/>
      <c r="BN698" s="175"/>
      <c r="BO698" s="175"/>
      <c r="BP698" s="175"/>
      <c r="BQ698" s="175"/>
      <c r="BR698" s="175"/>
      <c r="BS698" s="175"/>
      <c r="BT698" s="175"/>
      <c r="BU698" s="175"/>
      <c r="BV698" s="175"/>
      <c r="BW698" s="175"/>
      <c r="BX698" s="175"/>
      <c r="BY698" s="175"/>
      <c r="BZ698" s="175"/>
      <c r="CA698" s="175"/>
      <c r="CB698" s="175"/>
      <c r="CC698" s="175"/>
      <c r="CD698" s="175"/>
      <c r="CE698" s="175"/>
      <c r="CF698" s="175"/>
      <c r="CG698" s="175"/>
      <c r="CH698" s="175"/>
      <c r="CI698" s="175"/>
      <c r="CJ698" s="175"/>
      <c r="CK698" s="175"/>
      <c r="CL698" s="175"/>
      <c r="CM698" s="175"/>
      <c r="CN698" s="175"/>
      <c r="CO698" s="175"/>
      <c r="CP698" s="175"/>
      <c r="CQ698" s="175"/>
      <c r="CR698" s="175"/>
      <c r="CS698" s="175"/>
      <c r="CT698" s="175"/>
      <c r="CU698" s="175"/>
      <c r="CV698" s="175"/>
      <c r="CW698" s="175"/>
      <c r="CX698" s="175"/>
      <c r="CY698" s="175"/>
      <c r="CZ698" s="175"/>
      <c r="DA698" s="175"/>
      <c r="DB698" s="175"/>
      <c r="DC698" s="175"/>
      <c r="DD698" s="175"/>
      <c r="DE698" s="175"/>
      <c r="DF698" s="175"/>
      <c r="DG698" s="175"/>
      <c r="DH698" s="175"/>
      <c r="DI698" s="175"/>
      <c r="DJ698" s="175"/>
      <c r="DK698" s="175"/>
      <c r="DL698" s="175"/>
      <c r="DM698" s="175"/>
      <c r="DN698" s="175"/>
      <c r="DO698" s="175"/>
      <c r="DP698" s="175"/>
      <c r="DQ698" s="175"/>
      <c r="DR698" s="175"/>
      <c r="DS698" s="175"/>
      <c r="DT698" s="175"/>
      <c r="DU698" s="175"/>
      <c r="DV698" s="175"/>
      <c r="DW698" s="175"/>
      <c r="DX698" s="175"/>
      <c r="DY698" s="175"/>
      <c r="DZ698" s="175"/>
      <c r="EA698" s="175"/>
      <c r="EB698" s="175"/>
      <c r="EC698" s="175"/>
      <c r="ED698" s="175"/>
      <c r="EE698" s="175"/>
      <c r="EF698" s="175"/>
      <c r="EG698" s="175"/>
      <c r="EH698" s="175"/>
      <c r="EI698" s="175"/>
      <c r="EJ698" s="175"/>
      <c r="EK698" s="175"/>
      <c r="EL698" s="175"/>
      <c r="EM698" s="175"/>
      <c r="EN698" s="175"/>
      <c r="EO698" s="175"/>
      <c r="EP698" s="175"/>
      <c r="EQ698" s="175"/>
      <c r="ER698" s="175"/>
      <c r="ES698" s="175"/>
      <c r="ET698" s="175"/>
      <c r="EU698" s="175"/>
      <c r="EV698" s="175"/>
      <c r="EW698" s="175"/>
      <c r="EX698" s="175"/>
      <c r="EY698" s="175"/>
      <c r="EZ698" s="175"/>
      <c r="FA698" s="175"/>
      <c r="FB698" s="175"/>
      <c r="FC698" s="175"/>
      <c r="FD698" s="175"/>
      <c r="FE698" s="175"/>
      <c r="FF698" s="175"/>
      <c r="FG698" s="175"/>
      <c r="FH698" s="175"/>
      <c r="FI698" s="175"/>
      <c r="FJ698" s="175"/>
      <c r="FK698" s="175"/>
      <c r="FL698" s="175"/>
      <c r="FM698" s="175"/>
      <c r="FN698" s="175"/>
      <c r="FO698" s="175"/>
      <c r="FP698" s="175"/>
      <c r="FQ698" s="175"/>
      <c r="FR698" s="175"/>
      <c r="FS698" s="175"/>
      <c r="FT698" s="175"/>
      <c r="FU698" s="175"/>
      <c r="FV698" s="175"/>
      <c r="FW698" s="175"/>
      <c r="FX698" s="175"/>
      <c r="FY698" s="175"/>
      <c r="FZ698" s="175"/>
      <c r="GA698" s="175"/>
      <c r="GB698" s="175"/>
      <c r="GC698" s="175"/>
      <c r="GD698" s="175"/>
      <c r="GE698" s="175"/>
      <c r="GF698" s="175"/>
      <c r="GG698" s="175"/>
      <c r="GH698" s="175"/>
      <c r="GI698" s="175"/>
      <c r="GJ698" s="175"/>
      <c r="GK698" s="175"/>
      <c r="GL698" s="175"/>
      <c r="GM698" s="175"/>
      <c r="GN698" s="175"/>
      <c r="GO698" s="175"/>
      <c r="GP698" s="175"/>
      <c r="GQ698" s="175"/>
      <c r="GR698" s="175"/>
      <c r="GS698" s="175"/>
      <c r="GT698" s="175"/>
      <c r="GU698" s="175"/>
      <c r="GV698" s="175"/>
      <c r="GW698" s="175"/>
      <c r="GX698" s="175"/>
      <c r="GY698" s="175"/>
      <c r="GZ698" s="175"/>
      <c r="HA698" s="175"/>
      <c r="HB698" s="175"/>
      <c r="HC698" s="175"/>
      <c r="HD698" s="175"/>
      <c r="HE698" s="175"/>
      <c r="HF698" s="175"/>
      <c r="HG698" s="175"/>
      <c r="HH698" s="175"/>
      <c r="HI698" s="175"/>
      <c r="HJ698" s="175"/>
      <c r="HK698" s="175"/>
      <c r="HL698" s="175"/>
      <c r="HM698" s="175"/>
      <c r="HN698" s="175"/>
      <c r="HO698" s="175"/>
      <c r="HP698" s="175"/>
      <c r="HQ698" s="175"/>
      <c r="HR698" s="175"/>
      <c r="HS698" s="175"/>
      <c r="HT698" s="175"/>
      <c r="HU698" s="175"/>
      <c r="HV698" s="175"/>
      <c r="HW698" s="175"/>
      <c r="HX698" s="175"/>
      <c r="HY698" s="175"/>
      <c r="HZ698" s="175"/>
      <c r="IA698" s="175"/>
      <c r="IB698" s="175"/>
      <c r="IC698" s="175"/>
      <c r="ID698" s="175"/>
      <c r="IE698" s="175"/>
      <c r="IF698" s="175"/>
      <c r="IG698" s="175"/>
      <c r="IH698" s="175"/>
      <c r="II698" s="175"/>
      <c r="IJ698" s="175"/>
      <c r="IK698" s="175"/>
      <c r="IL698" s="175"/>
      <c r="IM698" s="175"/>
      <c r="IN698" s="175"/>
      <c r="IO698" s="175"/>
      <c r="IP698" s="175"/>
      <c r="IQ698" s="175"/>
      <c r="IR698" s="175"/>
      <c r="IS698" s="175"/>
      <c r="IT698" s="175"/>
      <c r="IU698" s="175"/>
      <c r="IV698" s="175"/>
      <c r="IW698" s="175"/>
      <c r="IX698" s="175"/>
      <c r="IY698" s="175"/>
      <c r="IZ698" s="175"/>
      <c r="JA698" s="175"/>
      <c r="JB698" s="175"/>
      <c r="JC698" s="175"/>
      <c r="JD698" s="175"/>
      <c r="JE698" s="175"/>
      <c r="JF698" s="175"/>
      <c r="JG698" s="175"/>
      <c r="JH698" s="175"/>
      <c r="JI698" s="175"/>
      <c r="JJ698" s="175"/>
      <c r="JK698" s="175"/>
      <c r="JL698" s="175"/>
      <c r="JM698" s="175"/>
      <c r="JN698" s="175"/>
      <c r="JO698" s="175"/>
      <c r="JP698" s="175"/>
      <c r="JQ698" s="175"/>
      <c r="JR698" s="175"/>
      <c r="JS698" s="175"/>
      <c r="JT698" s="175"/>
      <c r="JU698" s="175"/>
      <c r="JV698" s="175"/>
      <c r="JW698" s="175"/>
      <c r="JX698" s="175"/>
      <c r="JY698" s="175"/>
      <c r="JZ698" s="175"/>
      <c r="KA698" s="175"/>
      <c r="KB698" s="175"/>
      <c r="KC698" s="175"/>
      <c r="KD698" s="175"/>
      <c r="KE698" s="175"/>
      <c r="KF698" s="175"/>
      <c r="KG698" s="175"/>
      <c r="KH698" s="175"/>
      <c r="KI698" s="175"/>
      <c r="KJ698" s="175"/>
      <c r="KK698" s="175"/>
      <c r="KL698" s="175"/>
      <c r="KM698" s="175"/>
      <c r="KN698" s="175"/>
      <c r="KO698" s="175"/>
      <c r="KP698" s="175"/>
      <c r="KQ698" s="175"/>
      <c r="KR698" s="175"/>
      <c r="KS698" s="175"/>
      <c r="KT698" s="175"/>
      <c r="KU698" s="175"/>
    </row>
    <row r="699" spans="1:307" s="176" customFormat="1" ht="44.25" customHeight="1" x14ac:dyDescent="0.2">
      <c r="A699" s="170"/>
      <c r="B699" s="171"/>
      <c r="C699" s="162"/>
      <c r="D699" s="163"/>
      <c r="E699" s="201"/>
      <c r="F699" s="202"/>
      <c r="G699" s="164" t="str">
        <f t="shared" si="53"/>
        <v/>
      </c>
      <c r="H699" s="203"/>
      <c r="I699" s="204"/>
      <c r="J699" s="208"/>
      <c r="K699" s="206"/>
      <c r="L699" s="207"/>
      <c r="M699" s="165" t="str">
        <f t="shared" si="51"/>
        <v/>
      </c>
      <c r="N699" s="165" t="str">
        <f t="shared" si="52"/>
        <v/>
      </c>
      <c r="O699" s="210"/>
      <c r="P699" s="243"/>
      <c r="Q699" s="211"/>
      <c r="R699" s="212"/>
      <c r="S699" s="212"/>
      <c r="T699" s="212"/>
      <c r="U699" s="172"/>
      <c r="V699" s="173"/>
      <c r="W699" s="17" t="str">
        <f t="shared" si="54"/>
        <v/>
      </c>
      <c r="X699" s="174"/>
      <c r="Y699" s="174"/>
      <c r="Z699" s="174"/>
      <c r="AA699" s="174"/>
      <c r="AB699" s="175"/>
      <c r="AC699" s="175"/>
      <c r="AD699" s="167" t="str">
        <f t="shared" si="55"/>
        <v/>
      </c>
      <c r="AE699" s="175"/>
      <c r="AF699" s="175"/>
      <c r="AG699" s="175"/>
      <c r="AH699" s="175"/>
      <c r="AI699" s="175"/>
      <c r="AJ699" s="175"/>
      <c r="AK699" s="175"/>
      <c r="AL699" s="175"/>
      <c r="AM699" s="175"/>
      <c r="AN699" s="175"/>
      <c r="AO699" s="175"/>
      <c r="AP699" s="175"/>
      <c r="AQ699" s="175"/>
      <c r="AR699" s="175"/>
      <c r="AS699" s="175"/>
      <c r="AT699" s="175"/>
      <c r="AU699" s="175"/>
      <c r="AV699" s="175"/>
      <c r="AW699" s="175"/>
      <c r="AX699" s="175"/>
      <c r="AY699" s="175"/>
      <c r="AZ699" s="175"/>
      <c r="BA699" s="175"/>
      <c r="BB699" s="175"/>
      <c r="BC699" s="175"/>
      <c r="BD699" s="175"/>
      <c r="BE699" s="175"/>
      <c r="BF699" s="175"/>
      <c r="BG699" s="175"/>
      <c r="BH699" s="175"/>
      <c r="BI699" s="175"/>
      <c r="BJ699" s="175"/>
      <c r="BK699" s="175"/>
      <c r="BL699" s="175"/>
      <c r="BM699" s="175"/>
      <c r="BN699" s="175"/>
      <c r="BO699" s="175"/>
      <c r="BP699" s="175"/>
      <c r="BQ699" s="175"/>
      <c r="BR699" s="175"/>
      <c r="BS699" s="175"/>
      <c r="BT699" s="175"/>
      <c r="BU699" s="175"/>
      <c r="BV699" s="175"/>
      <c r="BW699" s="175"/>
      <c r="BX699" s="175"/>
      <c r="BY699" s="175"/>
      <c r="BZ699" s="175"/>
      <c r="CA699" s="175"/>
      <c r="CB699" s="175"/>
      <c r="CC699" s="175"/>
      <c r="CD699" s="175"/>
      <c r="CE699" s="175"/>
      <c r="CF699" s="175"/>
      <c r="CG699" s="175"/>
      <c r="CH699" s="175"/>
      <c r="CI699" s="175"/>
      <c r="CJ699" s="175"/>
      <c r="CK699" s="175"/>
      <c r="CL699" s="175"/>
      <c r="CM699" s="175"/>
      <c r="CN699" s="175"/>
      <c r="CO699" s="175"/>
      <c r="CP699" s="175"/>
      <c r="CQ699" s="175"/>
      <c r="CR699" s="175"/>
      <c r="CS699" s="175"/>
      <c r="CT699" s="175"/>
      <c r="CU699" s="175"/>
      <c r="CV699" s="175"/>
      <c r="CW699" s="175"/>
      <c r="CX699" s="175"/>
      <c r="CY699" s="175"/>
      <c r="CZ699" s="175"/>
      <c r="DA699" s="175"/>
      <c r="DB699" s="175"/>
      <c r="DC699" s="175"/>
      <c r="DD699" s="175"/>
      <c r="DE699" s="175"/>
      <c r="DF699" s="175"/>
      <c r="DG699" s="175"/>
      <c r="DH699" s="175"/>
      <c r="DI699" s="175"/>
      <c r="DJ699" s="175"/>
      <c r="DK699" s="175"/>
      <c r="DL699" s="175"/>
      <c r="DM699" s="175"/>
      <c r="DN699" s="175"/>
      <c r="DO699" s="175"/>
      <c r="DP699" s="175"/>
      <c r="DQ699" s="175"/>
      <c r="DR699" s="175"/>
      <c r="DS699" s="175"/>
      <c r="DT699" s="175"/>
      <c r="DU699" s="175"/>
      <c r="DV699" s="175"/>
      <c r="DW699" s="175"/>
      <c r="DX699" s="175"/>
      <c r="DY699" s="175"/>
      <c r="DZ699" s="175"/>
      <c r="EA699" s="175"/>
      <c r="EB699" s="175"/>
      <c r="EC699" s="175"/>
      <c r="ED699" s="175"/>
      <c r="EE699" s="175"/>
      <c r="EF699" s="175"/>
      <c r="EG699" s="175"/>
      <c r="EH699" s="175"/>
      <c r="EI699" s="175"/>
      <c r="EJ699" s="175"/>
      <c r="EK699" s="175"/>
      <c r="EL699" s="175"/>
      <c r="EM699" s="175"/>
      <c r="EN699" s="175"/>
      <c r="EO699" s="175"/>
      <c r="EP699" s="175"/>
      <c r="EQ699" s="175"/>
      <c r="ER699" s="175"/>
      <c r="ES699" s="175"/>
      <c r="ET699" s="175"/>
      <c r="EU699" s="175"/>
      <c r="EV699" s="175"/>
      <c r="EW699" s="175"/>
      <c r="EX699" s="175"/>
      <c r="EY699" s="175"/>
      <c r="EZ699" s="175"/>
      <c r="FA699" s="175"/>
      <c r="FB699" s="175"/>
      <c r="FC699" s="175"/>
      <c r="FD699" s="175"/>
      <c r="FE699" s="175"/>
      <c r="FF699" s="175"/>
      <c r="FG699" s="175"/>
      <c r="FH699" s="175"/>
      <c r="FI699" s="175"/>
      <c r="FJ699" s="175"/>
      <c r="FK699" s="175"/>
      <c r="FL699" s="175"/>
      <c r="FM699" s="175"/>
      <c r="FN699" s="175"/>
      <c r="FO699" s="175"/>
      <c r="FP699" s="175"/>
      <c r="FQ699" s="175"/>
      <c r="FR699" s="175"/>
      <c r="FS699" s="175"/>
      <c r="FT699" s="175"/>
      <c r="FU699" s="175"/>
      <c r="FV699" s="175"/>
      <c r="FW699" s="175"/>
      <c r="FX699" s="175"/>
      <c r="FY699" s="175"/>
      <c r="FZ699" s="175"/>
      <c r="GA699" s="175"/>
      <c r="GB699" s="175"/>
      <c r="GC699" s="175"/>
      <c r="GD699" s="175"/>
      <c r="GE699" s="175"/>
      <c r="GF699" s="175"/>
      <c r="GG699" s="175"/>
      <c r="GH699" s="175"/>
      <c r="GI699" s="175"/>
      <c r="GJ699" s="175"/>
      <c r="GK699" s="175"/>
      <c r="GL699" s="175"/>
      <c r="GM699" s="175"/>
      <c r="GN699" s="175"/>
      <c r="GO699" s="175"/>
      <c r="GP699" s="175"/>
      <c r="GQ699" s="175"/>
      <c r="GR699" s="175"/>
      <c r="GS699" s="175"/>
      <c r="GT699" s="175"/>
      <c r="GU699" s="175"/>
      <c r="GV699" s="175"/>
      <c r="GW699" s="175"/>
      <c r="GX699" s="175"/>
      <c r="GY699" s="175"/>
      <c r="GZ699" s="175"/>
      <c r="HA699" s="175"/>
      <c r="HB699" s="175"/>
      <c r="HC699" s="175"/>
      <c r="HD699" s="175"/>
      <c r="HE699" s="175"/>
      <c r="HF699" s="175"/>
      <c r="HG699" s="175"/>
      <c r="HH699" s="175"/>
      <c r="HI699" s="175"/>
      <c r="HJ699" s="175"/>
      <c r="HK699" s="175"/>
      <c r="HL699" s="175"/>
      <c r="HM699" s="175"/>
      <c r="HN699" s="175"/>
      <c r="HO699" s="175"/>
      <c r="HP699" s="175"/>
      <c r="HQ699" s="175"/>
      <c r="HR699" s="175"/>
      <c r="HS699" s="175"/>
      <c r="HT699" s="175"/>
      <c r="HU699" s="175"/>
      <c r="HV699" s="175"/>
      <c r="HW699" s="175"/>
      <c r="HX699" s="175"/>
      <c r="HY699" s="175"/>
      <c r="HZ699" s="175"/>
      <c r="IA699" s="175"/>
      <c r="IB699" s="175"/>
      <c r="IC699" s="175"/>
      <c r="ID699" s="175"/>
      <c r="IE699" s="175"/>
      <c r="IF699" s="175"/>
      <c r="IG699" s="175"/>
      <c r="IH699" s="175"/>
      <c r="II699" s="175"/>
      <c r="IJ699" s="175"/>
      <c r="IK699" s="175"/>
      <c r="IL699" s="175"/>
      <c r="IM699" s="175"/>
      <c r="IN699" s="175"/>
      <c r="IO699" s="175"/>
      <c r="IP699" s="175"/>
      <c r="IQ699" s="175"/>
      <c r="IR699" s="175"/>
      <c r="IS699" s="175"/>
      <c r="IT699" s="175"/>
      <c r="IU699" s="175"/>
      <c r="IV699" s="175"/>
      <c r="IW699" s="175"/>
      <c r="IX699" s="175"/>
      <c r="IY699" s="175"/>
      <c r="IZ699" s="175"/>
      <c r="JA699" s="175"/>
      <c r="JB699" s="175"/>
      <c r="JC699" s="175"/>
      <c r="JD699" s="175"/>
      <c r="JE699" s="175"/>
      <c r="JF699" s="175"/>
      <c r="JG699" s="175"/>
      <c r="JH699" s="175"/>
      <c r="JI699" s="175"/>
      <c r="JJ699" s="175"/>
      <c r="JK699" s="175"/>
      <c r="JL699" s="175"/>
      <c r="JM699" s="175"/>
      <c r="JN699" s="175"/>
      <c r="JO699" s="175"/>
      <c r="JP699" s="175"/>
      <c r="JQ699" s="175"/>
      <c r="JR699" s="175"/>
      <c r="JS699" s="175"/>
      <c r="JT699" s="175"/>
      <c r="JU699" s="175"/>
      <c r="JV699" s="175"/>
      <c r="JW699" s="175"/>
      <c r="JX699" s="175"/>
      <c r="JY699" s="175"/>
      <c r="JZ699" s="175"/>
      <c r="KA699" s="175"/>
      <c r="KB699" s="175"/>
      <c r="KC699" s="175"/>
      <c r="KD699" s="175"/>
      <c r="KE699" s="175"/>
      <c r="KF699" s="175"/>
      <c r="KG699" s="175"/>
      <c r="KH699" s="175"/>
      <c r="KI699" s="175"/>
      <c r="KJ699" s="175"/>
      <c r="KK699" s="175"/>
      <c r="KL699" s="175"/>
      <c r="KM699" s="175"/>
      <c r="KN699" s="175"/>
      <c r="KO699" s="175"/>
      <c r="KP699" s="175"/>
      <c r="KQ699" s="175"/>
      <c r="KR699" s="175"/>
      <c r="KS699" s="175"/>
      <c r="KT699" s="175"/>
      <c r="KU699" s="175"/>
    </row>
    <row r="700" spans="1:307" s="176" customFormat="1" ht="44.25" customHeight="1" x14ac:dyDescent="0.2">
      <c r="A700" s="170"/>
      <c r="B700" s="171"/>
      <c r="C700" s="162"/>
      <c r="D700" s="163"/>
      <c r="E700" s="201"/>
      <c r="F700" s="202"/>
      <c r="G700" s="164" t="str">
        <f t="shared" si="53"/>
        <v/>
      </c>
      <c r="H700" s="203"/>
      <c r="I700" s="204"/>
      <c r="J700" s="208"/>
      <c r="K700" s="206"/>
      <c r="L700" s="207"/>
      <c r="M700" s="165" t="str">
        <f t="shared" si="51"/>
        <v/>
      </c>
      <c r="N700" s="165" t="str">
        <f t="shared" si="52"/>
        <v/>
      </c>
      <c r="O700" s="210"/>
      <c r="P700" s="243"/>
      <c r="Q700" s="211"/>
      <c r="R700" s="212"/>
      <c r="S700" s="212"/>
      <c r="T700" s="212"/>
      <c r="U700" s="172"/>
      <c r="V700" s="173"/>
      <c r="W700" s="17" t="str">
        <f t="shared" si="54"/>
        <v/>
      </c>
      <c r="X700" s="174"/>
      <c r="Y700" s="174"/>
      <c r="Z700" s="174"/>
      <c r="AA700" s="174"/>
      <c r="AB700" s="175"/>
      <c r="AC700" s="175"/>
      <c r="AD700" s="167" t="str">
        <f t="shared" si="55"/>
        <v/>
      </c>
      <c r="AE700" s="175"/>
      <c r="AF700" s="175"/>
      <c r="AG700" s="175"/>
      <c r="AH700" s="175"/>
      <c r="AI700" s="175"/>
      <c r="AJ700" s="175"/>
      <c r="AK700" s="175"/>
      <c r="AL700" s="175"/>
      <c r="AM700" s="175"/>
      <c r="AN700" s="175"/>
      <c r="AO700" s="175"/>
      <c r="AP700" s="175"/>
      <c r="AQ700" s="175"/>
      <c r="AR700" s="175"/>
      <c r="AS700" s="175"/>
      <c r="AT700" s="175"/>
      <c r="AU700" s="175"/>
      <c r="AV700" s="175"/>
      <c r="AW700" s="175"/>
      <c r="AX700" s="175"/>
      <c r="AY700" s="175"/>
      <c r="AZ700" s="175"/>
      <c r="BA700" s="175"/>
      <c r="BB700" s="175"/>
      <c r="BC700" s="175"/>
      <c r="BD700" s="175"/>
      <c r="BE700" s="175"/>
      <c r="BF700" s="175"/>
      <c r="BG700" s="175"/>
      <c r="BH700" s="175"/>
      <c r="BI700" s="175"/>
      <c r="BJ700" s="175"/>
      <c r="BK700" s="175"/>
      <c r="BL700" s="175"/>
      <c r="BM700" s="175"/>
      <c r="BN700" s="175"/>
      <c r="BO700" s="175"/>
      <c r="BP700" s="175"/>
      <c r="BQ700" s="175"/>
      <c r="BR700" s="175"/>
      <c r="BS700" s="175"/>
      <c r="BT700" s="175"/>
      <c r="BU700" s="175"/>
      <c r="BV700" s="175"/>
      <c r="BW700" s="175"/>
      <c r="BX700" s="175"/>
      <c r="BY700" s="175"/>
      <c r="BZ700" s="175"/>
      <c r="CA700" s="175"/>
      <c r="CB700" s="175"/>
      <c r="CC700" s="175"/>
      <c r="CD700" s="175"/>
      <c r="CE700" s="175"/>
      <c r="CF700" s="175"/>
      <c r="CG700" s="175"/>
      <c r="CH700" s="175"/>
      <c r="CI700" s="175"/>
      <c r="CJ700" s="175"/>
      <c r="CK700" s="175"/>
      <c r="CL700" s="175"/>
      <c r="CM700" s="175"/>
      <c r="CN700" s="175"/>
      <c r="CO700" s="175"/>
      <c r="CP700" s="175"/>
      <c r="CQ700" s="175"/>
      <c r="CR700" s="175"/>
      <c r="CS700" s="175"/>
      <c r="CT700" s="175"/>
      <c r="CU700" s="175"/>
      <c r="CV700" s="175"/>
      <c r="CW700" s="175"/>
      <c r="CX700" s="175"/>
      <c r="CY700" s="175"/>
      <c r="CZ700" s="175"/>
      <c r="DA700" s="175"/>
      <c r="DB700" s="175"/>
      <c r="DC700" s="175"/>
      <c r="DD700" s="175"/>
      <c r="DE700" s="175"/>
      <c r="DF700" s="175"/>
      <c r="DG700" s="175"/>
      <c r="DH700" s="175"/>
      <c r="DI700" s="175"/>
      <c r="DJ700" s="175"/>
      <c r="DK700" s="175"/>
      <c r="DL700" s="175"/>
      <c r="DM700" s="175"/>
      <c r="DN700" s="175"/>
      <c r="DO700" s="175"/>
      <c r="DP700" s="175"/>
      <c r="DQ700" s="175"/>
      <c r="DR700" s="175"/>
      <c r="DS700" s="175"/>
      <c r="DT700" s="175"/>
      <c r="DU700" s="175"/>
      <c r="DV700" s="175"/>
      <c r="DW700" s="175"/>
      <c r="DX700" s="175"/>
      <c r="DY700" s="175"/>
      <c r="DZ700" s="175"/>
      <c r="EA700" s="175"/>
      <c r="EB700" s="175"/>
      <c r="EC700" s="175"/>
      <c r="ED700" s="175"/>
      <c r="EE700" s="175"/>
      <c r="EF700" s="175"/>
      <c r="EG700" s="175"/>
      <c r="EH700" s="175"/>
      <c r="EI700" s="175"/>
      <c r="EJ700" s="175"/>
      <c r="EK700" s="175"/>
      <c r="EL700" s="175"/>
      <c r="EM700" s="175"/>
      <c r="EN700" s="175"/>
      <c r="EO700" s="175"/>
      <c r="EP700" s="175"/>
      <c r="EQ700" s="175"/>
      <c r="ER700" s="175"/>
      <c r="ES700" s="175"/>
      <c r="ET700" s="175"/>
      <c r="EU700" s="175"/>
      <c r="EV700" s="175"/>
      <c r="EW700" s="175"/>
      <c r="EX700" s="175"/>
      <c r="EY700" s="175"/>
      <c r="EZ700" s="175"/>
      <c r="FA700" s="175"/>
      <c r="FB700" s="175"/>
      <c r="FC700" s="175"/>
      <c r="FD700" s="175"/>
      <c r="FE700" s="175"/>
      <c r="FF700" s="175"/>
      <c r="FG700" s="175"/>
      <c r="FH700" s="175"/>
      <c r="FI700" s="175"/>
      <c r="FJ700" s="175"/>
      <c r="FK700" s="175"/>
      <c r="FL700" s="175"/>
      <c r="FM700" s="175"/>
      <c r="FN700" s="175"/>
      <c r="FO700" s="175"/>
      <c r="FP700" s="175"/>
      <c r="FQ700" s="175"/>
      <c r="FR700" s="175"/>
      <c r="FS700" s="175"/>
      <c r="FT700" s="175"/>
      <c r="FU700" s="175"/>
      <c r="FV700" s="175"/>
      <c r="FW700" s="175"/>
      <c r="FX700" s="175"/>
      <c r="FY700" s="175"/>
      <c r="FZ700" s="175"/>
      <c r="GA700" s="175"/>
      <c r="GB700" s="175"/>
      <c r="GC700" s="175"/>
      <c r="GD700" s="175"/>
      <c r="GE700" s="175"/>
      <c r="GF700" s="175"/>
      <c r="GG700" s="175"/>
      <c r="GH700" s="175"/>
      <c r="GI700" s="175"/>
      <c r="GJ700" s="175"/>
      <c r="GK700" s="175"/>
      <c r="GL700" s="175"/>
      <c r="GM700" s="175"/>
      <c r="GN700" s="175"/>
      <c r="GO700" s="175"/>
      <c r="GP700" s="175"/>
      <c r="GQ700" s="175"/>
      <c r="GR700" s="175"/>
      <c r="GS700" s="175"/>
      <c r="GT700" s="175"/>
      <c r="GU700" s="175"/>
      <c r="GV700" s="175"/>
      <c r="GW700" s="175"/>
      <c r="GX700" s="175"/>
      <c r="GY700" s="175"/>
      <c r="GZ700" s="175"/>
      <c r="HA700" s="175"/>
      <c r="HB700" s="175"/>
      <c r="HC700" s="175"/>
      <c r="HD700" s="175"/>
      <c r="HE700" s="175"/>
      <c r="HF700" s="175"/>
      <c r="HG700" s="175"/>
      <c r="HH700" s="175"/>
      <c r="HI700" s="175"/>
      <c r="HJ700" s="175"/>
      <c r="HK700" s="175"/>
      <c r="HL700" s="175"/>
      <c r="HM700" s="175"/>
      <c r="HN700" s="175"/>
      <c r="HO700" s="175"/>
      <c r="HP700" s="175"/>
      <c r="HQ700" s="175"/>
      <c r="HR700" s="175"/>
      <c r="HS700" s="175"/>
      <c r="HT700" s="175"/>
      <c r="HU700" s="175"/>
      <c r="HV700" s="175"/>
      <c r="HW700" s="175"/>
      <c r="HX700" s="175"/>
      <c r="HY700" s="175"/>
      <c r="HZ700" s="175"/>
      <c r="IA700" s="175"/>
      <c r="IB700" s="175"/>
      <c r="IC700" s="175"/>
      <c r="ID700" s="175"/>
      <c r="IE700" s="175"/>
      <c r="IF700" s="175"/>
      <c r="IG700" s="175"/>
      <c r="IH700" s="175"/>
      <c r="II700" s="175"/>
      <c r="IJ700" s="175"/>
      <c r="IK700" s="175"/>
      <c r="IL700" s="175"/>
      <c r="IM700" s="175"/>
      <c r="IN700" s="175"/>
      <c r="IO700" s="175"/>
      <c r="IP700" s="175"/>
      <c r="IQ700" s="175"/>
      <c r="IR700" s="175"/>
      <c r="IS700" s="175"/>
      <c r="IT700" s="175"/>
      <c r="IU700" s="175"/>
      <c r="IV700" s="175"/>
      <c r="IW700" s="175"/>
      <c r="IX700" s="175"/>
      <c r="IY700" s="175"/>
      <c r="IZ700" s="175"/>
      <c r="JA700" s="175"/>
      <c r="JB700" s="175"/>
      <c r="JC700" s="175"/>
      <c r="JD700" s="175"/>
      <c r="JE700" s="175"/>
      <c r="JF700" s="175"/>
      <c r="JG700" s="175"/>
      <c r="JH700" s="175"/>
      <c r="JI700" s="175"/>
      <c r="JJ700" s="175"/>
      <c r="JK700" s="175"/>
      <c r="JL700" s="175"/>
      <c r="JM700" s="175"/>
      <c r="JN700" s="175"/>
      <c r="JO700" s="175"/>
      <c r="JP700" s="175"/>
      <c r="JQ700" s="175"/>
      <c r="JR700" s="175"/>
      <c r="JS700" s="175"/>
      <c r="JT700" s="175"/>
      <c r="JU700" s="175"/>
      <c r="JV700" s="175"/>
      <c r="JW700" s="175"/>
      <c r="JX700" s="175"/>
      <c r="JY700" s="175"/>
      <c r="JZ700" s="175"/>
      <c r="KA700" s="175"/>
      <c r="KB700" s="175"/>
      <c r="KC700" s="175"/>
      <c r="KD700" s="175"/>
      <c r="KE700" s="175"/>
      <c r="KF700" s="175"/>
      <c r="KG700" s="175"/>
      <c r="KH700" s="175"/>
      <c r="KI700" s="175"/>
      <c r="KJ700" s="175"/>
      <c r="KK700" s="175"/>
      <c r="KL700" s="175"/>
      <c r="KM700" s="175"/>
      <c r="KN700" s="175"/>
      <c r="KO700" s="175"/>
      <c r="KP700" s="175"/>
      <c r="KQ700" s="175"/>
      <c r="KR700" s="175"/>
      <c r="KS700" s="175"/>
      <c r="KT700" s="175"/>
      <c r="KU700" s="175"/>
    </row>
    <row r="701" spans="1:307" s="176" customFormat="1" ht="44.25" customHeight="1" x14ac:dyDescent="0.2">
      <c r="A701" s="170"/>
      <c r="B701" s="171"/>
      <c r="C701" s="162"/>
      <c r="D701" s="163"/>
      <c r="E701" s="201"/>
      <c r="F701" s="202"/>
      <c r="G701" s="164" t="str">
        <f t="shared" si="53"/>
        <v/>
      </c>
      <c r="H701" s="203"/>
      <c r="I701" s="204"/>
      <c r="J701" s="208"/>
      <c r="K701" s="206"/>
      <c r="L701" s="207"/>
      <c r="M701" s="165" t="str">
        <f t="shared" si="51"/>
        <v/>
      </c>
      <c r="N701" s="165" t="str">
        <f t="shared" si="52"/>
        <v/>
      </c>
      <c r="O701" s="210"/>
      <c r="P701" s="243"/>
      <c r="Q701" s="211"/>
      <c r="R701" s="212"/>
      <c r="S701" s="212"/>
      <c r="T701" s="212"/>
      <c r="U701" s="172"/>
      <c r="V701" s="173"/>
      <c r="W701" s="17" t="str">
        <f t="shared" si="54"/>
        <v/>
      </c>
      <c r="X701" s="174"/>
      <c r="Y701" s="174"/>
      <c r="Z701" s="174"/>
      <c r="AA701" s="174"/>
      <c r="AB701" s="175"/>
      <c r="AC701" s="175"/>
      <c r="AD701" s="167" t="str">
        <f t="shared" si="55"/>
        <v/>
      </c>
      <c r="AE701" s="175"/>
      <c r="AF701" s="175"/>
      <c r="AG701" s="175"/>
      <c r="AH701" s="175"/>
      <c r="AI701" s="175"/>
      <c r="AJ701" s="175"/>
      <c r="AK701" s="175"/>
      <c r="AL701" s="175"/>
      <c r="AM701" s="175"/>
      <c r="AN701" s="175"/>
      <c r="AO701" s="175"/>
      <c r="AP701" s="175"/>
      <c r="AQ701" s="175"/>
      <c r="AR701" s="175"/>
      <c r="AS701" s="175"/>
      <c r="AT701" s="175"/>
      <c r="AU701" s="175"/>
      <c r="AV701" s="175"/>
      <c r="AW701" s="175"/>
      <c r="AX701" s="175"/>
      <c r="AY701" s="175"/>
      <c r="AZ701" s="175"/>
      <c r="BA701" s="175"/>
      <c r="BB701" s="175"/>
      <c r="BC701" s="175"/>
      <c r="BD701" s="175"/>
      <c r="BE701" s="175"/>
      <c r="BF701" s="175"/>
      <c r="BG701" s="175"/>
      <c r="BH701" s="175"/>
      <c r="BI701" s="175"/>
      <c r="BJ701" s="175"/>
      <c r="BK701" s="175"/>
      <c r="BL701" s="175"/>
      <c r="BM701" s="175"/>
      <c r="BN701" s="175"/>
      <c r="BO701" s="175"/>
      <c r="BP701" s="175"/>
      <c r="BQ701" s="175"/>
      <c r="BR701" s="175"/>
      <c r="BS701" s="175"/>
      <c r="BT701" s="175"/>
      <c r="BU701" s="175"/>
      <c r="BV701" s="175"/>
      <c r="BW701" s="175"/>
      <c r="BX701" s="175"/>
      <c r="BY701" s="175"/>
      <c r="BZ701" s="175"/>
      <c r="CA701" s="175"/>
      <c r="CB701" s="175"/>
      <c r="CC701" s="175"/>
      <c r="CD701" s="175"/>
      <c r="CE701" s="175"/>
      <c r="CF701" s="175"/>
      <c r="CG701" s="175"/>
      <c r="CH701" s="175"/>
      <c r="CI701" s="175"/>
      <c r="CJ701" s="175"/>
      <c r="CK701" s="175"/>
      <c r="CL701" s="175"/>
      <c r="CM701" s="175"/>
      <c r="CN701" s="175"/>
      <c r="CO701" s="175"/>
      <c r="CP701" s="175"/>
      <c r="CQ701" s="175"/>
      <c r="CR701" s="175"/>
      <c r="CS701" s="175"/>
      <c r="CT701" s="175"/>
      <c r="CU701" s="175"/>
      <c r="CV701" s="175"/>
      <c r="CW701" s="175"/>
      <c r="CX701" s="175"/>
      <c r="CY701" s="175"/>
      <c r="CZ701" s="175"/>
      <c r="DA701" s="175"/>
      <c r="DB701" s="175"/>
      <c r="DC701" s="175"/>
      <c r="DD701" s="175"/>
      <c r="DE701" s="175"/>
      <c r="DF701" s="175"/>
      <c r="DG701" s="175"/>
      <c r="DH701" s="175"/>
      <c r="DI701" s="175"/>
      <c r="DJ701" s="175"/>
      <c r="DK701" s="175"/>
      <c r="DL701" s="175"/>
      <c r="DM701" s="175"/>
      <c r="DN701" s="175"/>
      <c r="DO701" s="175"/>
      <c r="DP701" s="175"/>
      <c r="DQ701" s="175"/>
      <c r="DR701" s="175"/>
      <c r="DS701" s="175"/>
      <c r="DT701" s="175"/>
      <c r="DU701" s="175"/>
      <c r="DV701" s="175"/>
      <c r="DW701" s="175"/>
      <c r="DX701" s="175"/>
      <c r="DY701" s="175"/>
      <c r="DZ701" s="175"/>
      <c r="EA701" s="175"/>
      <c r="EB701" s="175"/>
      <c r="EC701" s="175"/>
      <c r="ED701" s="175"/>
      <c r="EE701" s="175"/>
      <c r="EF701" s="175"/>
      <c r="EG701" s="175"/>
      <c r="EH701" s="175"/>
      <c r="EI701" s="175"/>
      <c r="EJ701" s="175"/>
      <c r="EK701" s="175"/>
      <c r="EL701" s="175"/>
      <c r="EM701" s="175"/>
      <c r="EN701" s="175"/>
      <c r="EO701" s="175"/>
      <c r="EP701" s="175"/>
      <c r="EQ701" s="175"/>
      <c r="ER701" s="175"/>
      <c r="ES701" s="175"/>
      <c r="ET701" s="175"/>
      <c r="EU701" s="175"/>
      <c r="EV701" s="175"/>
      <c r="EW701" s="175"/>
      <c r="EX701" s="175"/>
      <c r="EY701" s="175"/>
      <c r="EZ701" s="175"/>
      <c r="FA701" s="175"/>
      <c r="FB701" s="175"/>
      <c r="FC701" s="175"/>
      <c r="FD701" s="175"/>
      <c r="FE701" s="175"/>
      <c r="FF701" s="175"/>
      <c r="FG701" s="175"/>
      <c r="FH701" s="175"/>
      <c r="FI701" s="175"/>
      <c r="FJ701" s="175"/>
      <c r="FK701" s="175"/>
      <c r="FL701" s="175"/>
      <c r="FM701" s="175"/>
      <c r="FN701" s="175"/>
      <c r="FO701" s="175"/>
      <c r="FP701" s="175"/>
      <c r="FQ701" s="175"/>
      <c r="FR701" s="175"/>
      <c r="FS701" s="175"/>
      <c r="FT701" s="175"/>
      <c r="FU701" s="175"/>
      <c r="FV701" s="175"/>
      <c r="FW701" s="175"/>
      <c r="FX701" s="175"/>
      <c r="FY701" s="175"/>
      <c r="FZ701" s="175"/>
      <c r="GA701" s="175"/>
      <c r="GB701" s="175"/>
      <c r="GC701" s="175"/>
      <c r="GD701" s="175"/>
      <c r="GE701" s="175"/>
      <c r="GF701" s="175"/>
      <c r="GG701" s="175"/>
      <c r="GH701" s="175"/>
      <c r="GI701" s="175"/>
      <c r="GJ701" s="175"/>
      <c r="GK701" s="175"/>
      <c r="GL701" s="175"/>
      <c r="GM701" s="175"/>
      <c r="GN701" s="175"/>
      <c r="GO701" s="175"/>
      <c r="GP701" s="175"/>
      <c r="GQ701" s="175"/>
      <c r="GR701" s="175"/>
      <c r="GS701" s="175"/>
      <c r="GT701" s="175"/>
      <c r="GU701" s="175"/>
      <c r="GV701" s="175"/>
      <c r="GW701" s="175"/>
      <c r="GX701" s="175"/>
      <c r="GY701" s="175"/>
      <c r="GZ701" s="175"/>
      <c r="HA701" s="175"/>
      <c r="HB701" s="175"/>
      <c r="HC701" s="175"/>
      <c r="HD701" s="175"/>
      <c r="HE701" s="175"/>
      <c r="HF701" s="175"/>
      <c r="HG701" s="175"/>
      <c r="HH701" s="175"/>
      <c r="HI701" s="175"/>
      <c r="HJ701" s="175"/>
      <c r="HK701" s="175"/>
      <c r="HL701" s="175"/>
      <c r="HM701" s="175"/>
      <c r="HN701" s="175"/>
      <c r="HO701" s="175"/>
      <c r="HP701" s="175"/>
      <c r="HQ701" s="175"/>
      <c r="HR701" s="175"/>
      <c r="HS701" s="175"/>
      <c r="HT701" s="175"/>
      <c r="HU701" s="175"/>
      <c r="HV701" s="175"/>
      <c r="HW701" s="175"/>
      <c r="HX701" s="175"/>
      <c r="HY701" s="175"/>
      <c r="HZ701" s="175"/>
      <c r="IA701" s="175"/>
      <c r="IB701" s="175"/>
      <c r="IC701" s="175"/>
      <c r="ID701" s="175"/>
      <c r="IE701" s="175"/>
      <c r="IF701" s="175"/>
      <c r="IG701" s="175"/>
      <c r="IH701" s="175"/>
      <c r="II701" s="175"/>
      <c r="IJ701" s="175"/>
      <c r="IK701" s="175"/>
      <c r="IL701" s="175"/>
      <c r="IM701" s="175"/>
      <c r="IN701" s="175"/>
      <c r="IO701" s="175"/>
      <c r="IP701" s="175"/>
      <c r="IQ701" s="175"/>
      <c r="IR701" s="175"/>
      <c r="IS701" s="175"/>
      <c r="IT701" s="175"/>
      <c r="IU701" s="175"/>
      <c r="IV701" s="175"/>
      <c r="IW701" s="175"/>
      <c r="IX701" s="175"/>
      <c r="IY701" s="175"/>
      <c r="IZ701" s="175"/>
      <c r="JA701" s="175"/>
      <c r="JB701" s="175"/>
      <c r="JC701" s="175"/>
      <c r="JD701" s="175"/>
      <c r="JE701" s="175"/>
      <c r="JF701" s="175"/>
      <c r="JG701" s="175"/>
      <c r="JH701" s="175"/>
      <c r="JI701" s="175"/>
      <c r="JJ701" s="175"/>
      <c r="JK701" s="175"/>
      <c r="JL701" s="175"/>
      <c r="JM701" s="175"/>
      <c r="JN701" s="175"/>
      <c r="JO701" s="175"/>
      <c r="JP701" s="175"/>
      <c r="JQ701" s="175"/>
      <c r="JR701" s="175"/>
      <c r="JS701" s="175"/>
      <c r="JT701" s="175"/>
      <c r="JU701" s="175"/>
      <c r="JV701" s="175"/>
      <c r="JW701" s="175"/>
      <c r="JX701" s="175"/>
      <c r="JY701" s="175"/>
      <c r="JZ701" s="175"/>
      <c r="KA701" s="175"/>
      <c r="KB701" s="175"/>
      <c r="KC701" s="175"/>
      <c r="KD701" s="175"/>
      <c r="KE701" s="175"/>
      <c r="KF701" s="175"/>
      <c r="KG701" s="175"/>
      <c r="KH701" s="175"/>
      <c r="KI701" s="175"/>
      <c r="KJ701" s="175"/>
      <c r="KK701" s="175"/>
      <c r="KL701" s="175"/>
      <c r="KM701" s="175"/>
      <c r="KN701" s="175"/>
      <c r="KO701" s="175"/>
      <c r="KP701" s="175"/>
      <c r="KQ701" s="175"/>
      <c r="KR701" s="175"/>
      <c r="KS701" s="175"/>
      <c r="KT701" s="175"/>
      <c r="KU701" s="175"/>
    </row>
    <row r="702" spans="1:307" s="176" customFormat="1" ht="44.25" customHeight="1" x14ac:dyDescent="0.2">
      <c r="A702" s="170"/>
      <c r="B702" s="171"/>
      <c r="C702" s="162"/>
      <c r="D702" s="163"/>
      <c r="E702" s="201"/>
      <c r="F702" s="202"/>
      <c r="G702" s="164" t="str">
        <f t="shared" si="53"/>
        <v/>
      </c>
      <c r="H702" s="203"/>
      <c r="I702" s="204"/>
      <c r="J702" s="208"/>
      <c r="K702" s="206"/>
      <c r="L702" s="207"/>
      <c r="M702" s="165" t="str">
        <f t="shared" si="51"/>
        <v/>
      </c>
      <c r="N702" s="165" t="str">
        <f t="shared" si="52"/>
        <v/>
      </c>
      <c r="O702" s="210"/>
      <c r="P702" s="243"/>
      <c r="Q702" s="211"/>
      <c r="R702" s="212"/>
      <c r="S702" s="212"/>
      <c r="T702" s="212"/>
      <c r="U702" s="172"/>
      <c r="V702" s="173"/>
      <c r="W702" s="17" t="str">
        <f t="shared" si="54"/>
        <v/>
      </c>
      <c r="X702" s="174"/>
      <c r="Y702" s="174"/>
      <c r="Z702" s="174"/>
      <c r="AA702" s="174"/>
      <c r="AB702" s="175"/>
      <c r="AC702" s="175"/>
      <c r="AD702" s="167" t="str">
        <f t="shared" si="55"/>
        <v/>
      </c>
      <c r="AE702" s="175"/>
      <c r="AF702" s="175"/>
      <c r="AG702" s="175"/>
      <c r="AH702" s="175"/>
      <c r="AI702" s="175"/>
      <c r="AJ702" s="175"/>
      <c r="AK702" s="175"/>
      <c r="AL702" s="175"/>
      <c r="AM702" s="175"/>
      <c r="AN702" s="175"/>
      <c r="AO702" s="175"/>
      <c r="AP702" s="175"/>
      <c r="AQ702" s="175"/>
      <c r="AR702" s="175"/>
      <c r="AS702" s="175"/>
      <c r="AT702" s="175"/>
      <c r="AU702" s="175"/>
      <c r="AV702" s="175"/>
      <c r="AW702" s="175"/>
      <c r="AX702" s="175"/>
      <c r="AY702" s="175"/>
      <c r="AZ702" s="175"/>
      <c r="BA702" s="175"/>
      <c r="BB702" s="175"/>
      <c r="BC702" s="175"/>
      <c r="BD702" s="175"/>
      <c r="BE702" s="175"/>
      <c r="BF702" s="175"/>
      <c r="BG702" s="175"/>
      <c r="BH702" s="175"/>
      <c r="BI702" s="175"/>
      <c r="BJ702" s="175"/>
      <c r="BK702" s="175"/>
      <c r="BL702" s="175"/>
      <c r="BM702" s="175"/>
      <c r="BN702" s="175"/>
      <c r="BO702" s="175"/>
      <c r="BP702" s="175"/>
      <c r="BQ702" s="175"/>
      <c r="BR702" s="175"/>
      <c r="BS702" s="175"/>
      <c r="BT702" s="175"/>
      <c r="BU702" s="175"/>
      <c r="BV702" s="175"/>
      <c r="BW702" s="175"/>
      <c r="BX702" s="175"/>
      <c r="BY702" s="175"/>
      <c r="BZ702" s="175"/>
      <c r="CA702" s="175"/>
      <c r="CB702" s="175"/>
      <c r="CC702" s="175"/>
      <c r="CD702" s="175"/>
      <c r="CE702" s="175"/>
      <c r="CF702" s="175"/>
      <c r="CG702" s="175"/>
      <c r="CH702" s="175"/>
      <c r="CI702" s="175"/>
      <c r="CJ702" s="175"/>
      <c r="CK702" s="175"/>
      <c r="CL702" s="175"/>
      <c r="CM702" s="175"/>
      <c r="CN702" s="175"/>
      <c r="CO702" s="175"/>
      <c r="CP702" s="175"/>
      <c r="CQ702" s="175"/>
      <c r="CR702" s="175"/>
      <c r="CS702" s="175"/>
      <c r="CT702" s="175"/>
      <c r="CU702" s="175"/>
      <c r="CV702" s="175"/>
      <c r="CW702" s="175"/>
      <c r="CX702" s="175"/>
      <c r="CY702" s="175"/>
      <c r="CZ702" s="175"/>
      <c r="DA702" s="175"/>
      <c r="DB702" s="175"/>
      <c r="DC702" s="175"/>
      <c r="DD702" s="175"/>
      <c r="DE702" s="175"/>
      <c r="DF702" s="175"/>
      <c r="DG702" s="175"/>
      <c r="DH702" s="175"/>
      <c r="DI702" s="175"/>
      <c r="DJ702" s="175"/>
      <c r="DK702" s="175"/>
      <c r="DL702" s="175"/>
      <c r="DM702" s="175"/>
      <c r="DN702" s="175"/>
      <c r="DO702" s="175"/>
      <c r="DP702" s="175"/>
      <c r="DQ702" s="175"/>
      <c r="DR702" s="175"/>
      <c r="DS702" s="175"/>
      <c r="DT702" s="175"/>
      <c r="DU702" s="175"/>
      <c r="DV702" s="175"/>
      <c r="DW702" s="175"/>
      <c r="DX702" s="175"/>
      <c r="DY702" s="175"/>
      <c r="DZ702" s="175"/>
      <c r="EA702" s="175"/>
      <c r="EB702" s="175"/>
      <c r="EC702" s="175"/>
      <c r="ED702" s="175"/>
      <c r="EE702" s="175"/>
      <c r="EF702" s="175"/>
      <c r="EG702" s="175"/>
      <c r="EH702" s="175"/>
      <c r="EI702" s="175"/>
      <c r="EJ702" s="175"/>
      <c r="EK702" s="175"/>
      <c r="EL702" s="175"/>
      <c r="EM702" s="175"/>
      <c r="EN702" s="175"/>
      <c r="EO702" s="175"/>
      <c r="EP702" s="175"/>
      <c r="EQ702" s="175"/>
      <c r="ER702" s="175"/>
      <c r="ES702" s="175"/>
      <c r="ET702" s="175"/>
      <c r="EU702" s="175"/>
      <c r="EV702" s="175"/>
      <c r="EW702" s="175"/>
      <c r="EX702" s="175"/>
      <c r="EY702" s="175"/>
      <c r="EZ702" s="175"/>
      <c r="FA702" s="175"/>
      <c r="FB702" s="175"/>
      <c r="FC702" s="175"/>
      <c r="FD702" s="175"/>
      <c r="FE702" s="175"/>
      <c r="FF702" s="175"/>
      <c r="FG702" s="175"/>
      <c r="FH702" s="175"/>
      <c r="FI702" s="175"/>
      <c r="FJ702" s="175"/>
      <c r="FK702" s="175"/>
      <c r="FL702" s="175"/>
      <c r="FM702" s="175"/>
      <c r="FN702" s="175"/>
      <c r="FO702" s="175"/>
      <c r="FP702" s="175"/>
      <c r="FQ702" s="175"/>
      <c r="FR702" s="175"/>
      <c r="FS702" s="175"/>
      <c r="FT702" s="175"/>
      <c r="FU702" s="175"/>
      <c r="FV702" s="175"/>
      <c r="FW702" s="175"/>
      <c r="FX702" s="175"/>
      <c r="FY702" s="175"/>
      <c r="FZ702" s="175"/>
      <c r="GA702" s="175"/>
      <c r="GB702" s="175"/>
      <c r="GC702" s="175"/>
      <c r="GD702" s="175"/>
      <c r="GE702" s="175"/>
      <c r="GF702" s="175"/>
      <c r="GG702" s="175"/>
      <c r="GH702" s="175"/>
      <c r="GI702" s="175"/>
      <c r="GJ702" s="175"/>
      <c r="GK702" s="175"/>
      <c r="GL702" s="175"/>
      <c r="GM702" s="175"/>
      <c r="GN702" s="175"/>
      <c r="GO702" s="175"/>
      <c r="GP702" s="175"/>
      <c r="GQ702" s="175"/>
      <c r="GR702" s="175"/>
      <c r="GS702" s="175"/>
      <c r="GT702" s="175"/>
      <c r="GU702" s="175"/>
      <c r="GV702" s="175"/>
      <c r="GW702" s="175"/>
      <c r="GX702" s="175"/>
      <c r="GY702" s="175"/>
      <c r="GZ702" s="175"/>
      <c r="HA702" s="175"/>
      <c r="HB702" s="175"/>
      <c r="HC702" s="175"/>
      <c r="HD702" s="175"/>
      <c r="HE702" s="175"/>
      <c r="HF702" s="175"/>
      <c r="HG702" s="175"/>
      <c r="HH702" s="175"/>
      <c r="HI702" s="175"/>
      <c r="HJ702" s="175"/>
      <c r="HK702" s="175"/>
      <c r="HL702" s="175"/>
      <c r="HM702" s="175"/>
      <c r="HN702" s="175"/>
      <c r="HO702" s="175"/>
      <c r="HP702" s="175"/>
      <c r="HQ702" s="175"/>
      <c r="HR702" s="175"/>
      <c r="HS702" s="175"/>
      <c r="HT702" s="175"/>
      <c r="HU702" s="175"/>
      <c r="HV702" s="175"/>
      <c r="HW702" s="175"/>
      <c r="HX702" s="175"/>
      <c r="HY702" s="175"/>
      <c r="HZ702" s="175"/>
      <c r="IA702" s="175"/>
      <c r="IB702" s="175"/>
      <c r="IC702" s="175"/>
      <c r="ID702" s="175"/>
      <c r="IE702" s="175"/>
      <c r="IF702" s="175"/>
      <c r="IG702" s="175"/>
      <c r="IH702" s="175"/>
      <c r="II702" s="175"/>
      <c r="IJ702" s="175"/>
      <c r="IK702" s="175"/>
      <c r="IL702" s="175"/>
      <c r="IM702" s="175"/>
      <c r="IN702" s="175"/>
      <c r="IO702" s="175"/>
      <c r="IP702" s="175"/>
      <c r="IQ702" s="175"/>
      <c r="IR702" s="175"/>
      <c r="IS702" s="175"/>
      <c r="IT702" s="175"/>
      <c r="IU702" s="175"/>
      <c r="IV702" s="175"/>
      <c r="IW702" s="175"/>
      <c r="IX702" s="175"/>
      <c r="IY702" s="175"/>
      <c r="IZ702" s="175"/>
      <c r="JA702" s="175"/>
      <c r="JB702" s="175"/>
      <c r="JC702" s="175"/>
      <c r="JD702" s="175"/>
      <c r="JE702" s="175"/>
      <c r="JF702" s="175"/>
      <c r="JG702" s="175"/>
      <c r="JH702" s="175"/>
      <c r="JI702" s="175"/>
      <c r="JJ702" s="175"/>
      <c r="JK702" s="175"/>
      <c r="JL702" s="175"/>
      <c r="JM702" s="175"/>
      <c r="JN702" s="175"/>
      <c r="JO702" s="175"/>
      <c r="JP702" s="175"/>
      <c r="JQ702" s="175"/>
      <c r="JR702" s="175"/>
      <c r="JS702" s="175"/>
      <c r="JT702" s="175"/>
      <c r="JU702" s="175"/>
      <c r="JV702" s="175"/>
      <c r="JW702" s="175"/>
      <c r="JX702" s="175"/>
      <c r="JY702" s="175"/>
      <c r="JZ702" s="175"/>
      <c r="KA702" s="175"/>
      <c r="KB702" s="175"/>
      <c r="KC702" s="175"/>
      <c r="KD702" s="175"/>
      <c r="KE702" s="175"/>
      <c r="KF702" s="175"/>
      <c r="KG702" s="175"/>
      <c r="KH702" s="175"/>
      <c r="KI702" s="175"/>
      <c r="KJ702" s="175"/>
      <c r="KK702" s="175"/>
      <c r="KL702" s="175"/>
      <c r="KM702" s="175"/>
      <c r="KN702" s="175"/>
      <c r="KO702" s="175"/>
      <c r="KP702" s="175"/>
      <c r="KQ702" s="175"/>
      <c r="KR702" s="175"/>
      <c r="KS702" s="175"/>
      <c r="KT702" s="175"/>
      <c r="KU702" s="175"/>
    </row>
    <row r="703" spans="1:307" s="176" customFormat="1" ht="44.25" customHeight="1" x14ac:dyDescent="0.2">
      <c r="A703" s="170"/>
      <c r="B703" s="171"/>
      <c r="C703" s="162"/>
      <c r="D703" s="163"/>
      <c r="E703" s="201"/>
      <c r="F703" s="202"/>
      <c r="G703" s="164" t="str">
        <f t="shared" si="53"/>
        <v/>
      </c>
      <c r="H703" s="203"/>
      <c r="I703" s="204"/>
      <c r="J703" s="208"/>
      <c r="K703" s="206"/>
      <c r="L703" s="207"/>
      <c r="M703" s="165" t="str">
        <f t="shared" si="51"/>
        <v/>
      </c>
      <c r="N703" s="165" t="str">
        <f t="shared" si="52"/>
        <v/>
      </c>
      <c r="O703" s="210"/>
      <c r="P703" s="243"/>
      <c r="Q703" s="211"/>
      <c r="R703" s="212"/>
      <c r="S703" s="212"/>
      <c r="T703" s="212"/>
      <c r="U703" s="172"/>
      <c r="V703" s="173"/>
      <c r="W703" s="17" t="str">
        <f t="shared" si="54"/>
        <v/>
      </c>
      <c r="X703" s="174"/>
      <c r="Y703" s="174"/>
      <c r="Z703" s="174"/>
      <c r="AA703" s="174"/>
      <c r="AB703" s="175"/>
      <c r="AC703" s="175"/>
      <c r="AD703" s="167" t="str">
        <f t="shared" si="55"/>
        <v/>
      </c>
      <c r="AE703" s="175"/>
      <c r="AF703" s="175"/>
      <c r="AG703" s="175"/>
      <c r="AH703" s="175"/>
      <c r="AI703" s="175"/>
      <c r="AJ703" s="175"/>
      <c r="AK703" s="175"/>
      <c r="AL703" s="175"/>
      <c r="AM703" s="175"/>
      <c r="AN703" s="175"/>
      <c r="AO703" s="175"/>
      <c r="AP703" s="175"/>
      <c r="AQ703" s="175"/>
      <c r="AR703" s="175"/>
      <c r="AS703" s="175"/>
      <c r="AT703" s="175"/>
      <c r="AU703" s="175"/>
      <c r="AV703" s="175"/>
      <c r="AW703" s="175"/>
      <c r="AX703" s="175"/>
      <c r="AY703" s="175"/>
      <c r="AZ703" s="175"/>
      <c r="BA703" s="175"/>
      <c r="BB703" s="175"/>
      <c r="BC703" s="175"/>
      <c r="BD703" s="175"/>
      <c r="BE703" s="175"/>
      <c r="BF703" s="175"/>
      <c r="BG703" s="175"/>
      <c r="BH703" s="175"/>
      <c r="BI703" s="175"/>
      <c r="BJ703" s="175"/>
      <c r="BK703" s="175"/>
      <c r="BL703" s="175"/>
      <c r="BM703" s="175"/>
      <c r="BN703" s="175"/>
      <c r="BO703" s="175"/>
      <c r="BP703" s="175"/>
      <c r="BQ703" s="175"/>
      <c r="BR703" s="175"/>
      <c r="BS703" s="175"/>
      <c r="BT703" s="175"/>
      <c r="BU703" s="175"/>
      <c r="BV703" s="175"/>
      <c r="BW703" s="175"/>
      <c r="BX703" s="175"/>
      <c r="BY703" s="175"/>
      <c r="BZ703" s="175"/>
      <c r="CA703" s="175"/>
      <c r="CB703" s="175"/>
      <c r="CC703" s="175"/>
      <c r="CD703" s="175"/>
      <c r="CE703" s="175"/>
      <c r="CF703" s="175"/>
      <c r="CG703" s="175"/>
      <c r="CH703" s="175"/>
      <c r="CI703" s="175"/>
      <c r="CJ703" s="175"/>
      <c r="CK703" s="175"/>
      <c r="CL703" s="175"/>
      <c r="CM703" s="175"/>
      <c r="CN703" s="175"/>
      <c r="CO703" s="175"/>
      <c r="CP703" s="175"/>
      <c r="CQ703" s="175"/>
      <c r="CR703" s="175"/>
      <c r="CS703" s="175"/>
      <c r="CT703" s="175"/>
      <c r="CU703" s="175"/>
      <c r="CV703" s="175"/>
      <c r="CW703" s="175"/>
      <c r="CX703" s="175"/>
      <c r="CY703" s="175"/>
      <c r="CZ703" s="175"/>
      <c r="DA703" s="175"/>
      <c r="DB703" s="175"/>
      <c r="DC703" s="175"/>
      <c r="DD703" s="175"/>
      <c r="DE703" s="175"/>
      <c r="DF703" s="175"/>
      <c r="DG703" s="175"/>
      <c r="DH703" s="175"/>
      <c r="DI703" s="175"/>
      <c r="DJ703" s="175"/>
      <c r="DK703" s="175"/>
      <c r="DL703" s="175"/>
      <c r="DM703" s="175"/>
      <c r="DN703" s="175"/>
      <c r="DO703" s="175"/>
      <c r="DP703" s="175"/>
      <c r="DQ703" s="175"/>
      <c r="DR703" s="175"/>
      <c r="DS703" s="175"/>
      <c r="DT703" s="175"/>
      <c r="DU703" s="175"/>
      <c r="DV703" s="175"/>
      <c r="DW703" s="175"/>
      <c r="DX703" s="175"/>
      <c r="DY703" s="175"/>
      <c r="DZ703" s="175"/>
      <c r="EA703" s="175"/>
      <c r="EB703" s="175"/>
      <c r="EC703" s="175"/>
      <c r="ED703" s="175"/>
      <c r="EE703" s="175"/>
      <c r="EF703" s="175"/>
      <c r="EG703" s="175"/>
      <c r="EH703" s="175"/>
      <c r="EI703" s="175"/>
      <c r="EJ703" s="175"/>
      <c r="EK703" s="175"/>
      <c r="EL703" s="175"/>
      <c r="EM703" s="175"/>
      <c r="EN703" s="175"/>
      <c r="EO703" s="175"/>
      <c r="EP703" s="175"/>
      <c r="EQ703" s="175"/>
      <c r="ER703" s="175"/>
      <c r="ES703" s="175"/>
      <c r="ET703" s="175"/>
      <c r="EU703" s="175"/>
      <c r="EV703" s="175"/>
      <c r="EW703" s="175"/>
      <c r="EX703" s="175"/>
      <c r="EY703" s="175"/>
      <c r="EZ703" s="175"/>
      <c r="FA703" s="175"/>
      <c r="FB703" s="175"/>
      <c r="FC703" s="175"/>
      <c r="FD703" s="175"/>
      <c r="FE703" s="175"/>
      <c r="FF703" s="175"/>
      <c r="FG703" s="175"/>
      <c r="FH703" s="175"/>
      <c r="FI703" s="175"/>
      <c r="FJ703" s="175"/>
      <c r="FK703" s="175"/>
      <c r="FL703" s="175"/>
      <c r="FM703" s="175"/>
      <c r="FN703" s="175"/>
      <c r="FO703" s="175"/>
      <c r="FP703" s="175"/>
      <c r="FQ703" s="175"/>
      <c r="FR703" s="175"/>
      <c r="FS703" s="175"/>
      <c r="FT703" s="175"/>
      <c r="FU703" s="175"/>
      <c r="FV703" s="175"/>
      <c r="FW703" s="175"/>
      <c r="FX703" s="175"/>
      <c r="FY703" s="175"/>
      <c r="FZ703" s="175"/>
      <c r="GA703" s="175"/>
      <c r="GB703" s="175"/>
      <c r="GC703" s="175"/>
      <c r="GD703" s="175"/>
      <c r="GE703" s="175"/>
      <c r="GF703" s="175"/>
      <c r="GG703" s="175"/>
      <c r="GH703" s="175"/>
      <c r="GI703" s="175"/>
      <c r="GJ703" s="175"/>
      <c r="GK703" s="175"/>
      <c r="GL703" s="175"/>
      <c r="GM703" s="175"/>
      <c r="GN703" s="175"/>
      <c r="GO703" s="175"/>
      <c r="GP703" s="175"/>
      <c r="GQ703" s="175"/>
      <c r="GR703" s="175"/>
      <c r="GS703" s="175"/>
      <c r="GT703" s="175"/>
      <c r="GU703" s="175"/>
      <c r="GV703" s="175"/>
      <c r="GW703" s="175"/>
      <c r="GX703" s="175"/>
      <c r="GY703" s="175"/>
      <c r="GZ703" s="175"/>
      <c r="HA703" s="175"/>
      <c r="HB703" s="175"/>
      <c r="HC703" s="175"/>
      <c r="HD703" s="175"/>
      <c r="HE703" s="175"/>
      <c r="HF703" s="175"/>
      <c r="HG703" s="175"/>
      <c r="HH703" s="175"/>
      <c r="HI703" s="175"/>
      <c r="HJ703" s="175"/>
      <c r="HK703" s="175"/>
      <c r="HL703" s="175"/>
      <c r="HM703" s="175"/>
      <c r="HN703" s="175"/>
      <c r="HO703" s="175"/>
      <c r="HP703" s="175"/>
      <c r="HQ703" s="175"/>
      <c r="HR703" s="175"/>
      <c r="HS703" s="175"/>
      <c r="HT703" s="175"/>
      <c r="HU703" s="175"/>
      <c r="HV703" s="175"/>
      <c r="HW703" s="175"/>
      <c r="HX703" s="175"/>
      <c r="HY703" s="175"/>
      <c r="HZ703" s="175"/>
      <c r="IA703" s="175"/>
      <c r="IB703" s="175"/>
      <c r="IC703" s="175"/>
      <c r="ID703" s="175"/>
      <c r="IE703" s="175"/>
      <c r="IF703" s="175"/>
      <c r="IG703" s="175"/>
      <c r="IH703" s="175"/>
      <c r="II703" s="175"/>
      <c r="IJ703" s="175"/>
      <c r="IK703" s="175"/>
      <c r="IL703" s="175"/>
      <c r="IM703" s="175"/>
      <c r="IN703" s="175"/>
      <c r="IO703" s="175"/>
      <c r="IP703" s="175"/>
      <c r="IQ703" s="175"/>
      <c r="IR703" s="175"/>
      <c r="IS703" s="175"/>
      <c r="IT703" s="175"/>
      <c r="IU703" s="175"/>
      <c r="IV703" s="175"/>
      <c r="IW703" s="175"/>
      <c r="IX703" s="175"/>
      <c r="IY703" s="175"/>
      <c r="IZ703" s="175"/>
      <c r="JA703" s="175"/>
      <c r="JB703" s="175"/>
      <c r="JC703" s="175"/>
      <c r="JD703" s="175"/>
      <c r="JE703" s="175"/>
      <c r="JF703" s="175"/>
      <c r="JG703" s="175"/>
      <c r="JH703" s="175"/>
      <c r="JI703" s="175"/>
      <c r="JJ703" s="175"/>
      <c r="JK703" s="175"/>
      <c r="JL703" s="175"/>
      <c r="JM703" s="175"/>
      <c r="JN703" s="175"/>
      <c r="JO703" s="175"/>
      <c r="JP703" s="175"/>
      <c r="JQ703" s="175"/>
      <c r="JR703" s="175"/>
      <c r="JS703" s="175"/>
      <c r="JT703" s="175"/>
      <c r="JU703" s="175"/>
      <c r="JV703" s="175"/>
      <c r="JW703" s="175"/>
      <c r="JX703" s="175"/>
      <c r="JY703" s="175"/>
      <c r="JZ703" s="175"/>
      <c r="KA703" s="175"/>
      <c r="KB703" s="175"/>
      <c r="KC703" s="175"/>
      <c r="KD703" s="175"/>
      <c r="KE703" s="175"/>
      <c r="KF703" s="175"/>
      <c r="KG703" s="175"/>
      <c r="KH703" s="175"/>
      <c r="KI703" s="175"/>
      <c r="KJ703" s="175"/>
      <c r="KK703" s="175"/>
      <c r="KL703" s="175"/>
      <c r="KM703" s="175"/>
      <c r="KN703" s="175"/>
      <c r="KO703" s="175"/>
      <c r="KP703" s="175"/>
      <c r="KQ703" s="175"/>
      <c r="KR703" s="175"/>
      <c r="KS703" s="175"/>
      <c r="KT703" s="175"/>
      <c r="KU703" s="175"/>
    </row>
    <row r="704" spans="1:307" s="176" customFormat="1" ht="44.25" customHeight="1" x14ac:dyDescent="0.2">
      <c r="A704" s="170"/>
      <c r="B704" s="171"/>
      <c r="C704" s="162"/>
      <c r="D704" s="163"/>
      <c r="E704" s="201"/>
      <c r="F704" s="202"/>
      <c r="G704" s="164" t="str">
        <f t="shared" si="53"/>
        <v/>
      </c>
      <c r="H704" s="203"/>
      <c r="I704" s="204"/>
      <c r="J704" s="208"/>
      <c r="K704" s="206"/>
      <c r="L704" s="207"/>
      <c r="M704" s="165" t="str">
        <f t="shared" si="51"/>
        <v/>
      </c>
      <c r="N704" s="165" t="str">
        <f t="shared" si="52"/>
        <v/>
      </c>
      <c r="O704" s="210"/>
      <c r="P704" s="243"/>
      <c r="Q704" s="211"/>
      <c r="R704" s="212"/>
      <c r="S704" s="212"/>
      <c r="T704" s="212"/>
      <c r="U704" s="172"/>
      <c r="V704" s="173"/>
      <c r="W704" s="17" t="str">
        <f t="shared" si="54"/>
        <v/>
      </c>
      <c r="X704" s="174"/>
      <c r="Y704" s="174"/>
      <c r="Z704" s="174"/>
      <c r="AA704" s="174"/>
      <c r="AB704" s="175"/>
      <c r="AC704" s="175"/>
      <c r="AD704" s="167" t="str">
        <f t="shared" si="55"/>
        <v/>
      </c>
      <c r="AE704" s="175"/>
      <c r="AF704" s="175"/>
      <c r="AG704" s="175"/>
      <c r="AH704" s="175"/>
      <c r="AI704" s="175"/>
      <c r="AJ704" s="175"/>
      <c r="AK704" s="175"/>
      <c r="AL704" s="175"/>
      <c r="AM704" s="175"/>
      <c r="AN704" s="175"/>
      <c r="AO704" s="175"/>
      <c r="AP704" s="175"/>
      <c r="AQ704" s="175"/>
      <c r="AR704" s="175"/>
      <c r="AS704" s="175"/>
      <c r="AT704" s="175"/>
      <c r="AU704" s="175"/>
      <c r="AV704" s="175"/>
      <c r="AW704" s="175"/>
      <c r="AX704" s="175"/>
      <c r="AY704" s="175"/>
      <c r="AZ704" s="175"/>
      <c r="BA704" s="175"/>
      <c r="BB704" s="175"/>
      <c r="BC704" s="175"/>
      <c r="BD704" s="175"/>
      <c r="BE704" s="175"/>
      <c r="BF704" s="175"/>
      <c r="BG704" s="175"/>
      <c r="BH704" s="175"/>
      <c r="BI704" s="175"/>
      <c r="BJ704" s="175"/>
      <c r="BK704" s="175"/>
      <c r="BL704" s="175"/>
      <c r="BM704" s="175"/>
      <c r="BN704" s="175"/>
      <c r="BO704" s="175"/>
      <c r="BP704" s="175"/>
      <c r="BQ704" s="175"/>
      <c r="BR704" s="175"/>
      <c r="BS704" s="175"/>
      <c r="BT704" s="175"/>
      <c r="BU704" s="175"/>
      <c r="BV704" s="175"/>
      <c r="BW704" s="175"/>
      <c r="BX704" s="175"/>
      <c r="BY704" s="175"/>
      <c r="BZ704" s="175"/>
      <c r="CA704" s="175"/>
      <c r="CB704" s="175"/>
      <c r="CC704" s="175"/>
      <c r="CD704" s="175"/>
      <c r="CE704" s="175"/>
      <c r="CF704" s="175"/>
      <c r="CG704" s="175"/>
      <c r="CH704" s="175"/>
      <c r="CI704" s="175"/>
      <c r="CJ704" s="175"/>
      <c r="CK704" s="175"/>
      <c r="CL704" s="175"/>
      <c r="CM704" s="175"/>
      <c r="CN704" s="175"/>
      <c r="CO704" s="175"/>
      <c r="CP704" s="175"/>
      <c r="CQ704" s="175"/>
      <c r="CR704" s="175"/>
      <c r="CS704" s="175"/>
      <c r="CT704" s="175"/>
      <c r="CU704" s="175"/>
      <c r="CV704" s="175"/>
      <c r="CW704" s="175"/>
      <c r="CX704" s="175"/>
      <c r="CY704" s="175"/>
      <c r="CZ704" s="175"/>
      <c r="DA704" s="175"/>
      <c r="DB704" s="175"/>
      <c r="DC704" s="175"/>
      <c r="DD704" s="175"/>
      <c r="DE704" s="175"/>
      <c r="DF704" s="175"/>
      <c r="DG704" s="175"/>
      <c r="DH704" s="175"/>
      <c r="DI704" s="175"/>
      <c r="DJ704" s="175"/>
      <c r="DK704" s="175"/>
      <c r="DL704" s="175"/>
      <c r="DM704" s="175"/>
      <c r="DN704" s="175"/>
      <c r="DO704" s="175"/>
      <c r="DP704" s="175"/>
      <c r="DQ704" s="175"/>
      <c r="DR704" s="175"/>
      <c r="DS704" s="175"/>
      <c r="DT704" s="175"/>
      <c r="DU704" s="175"/>
      <c r="DV704" s="175"/>
      <c r="DW704" s="175"/>
      <c r="DX704" s="175"/>
      <c r="DY704" s="175"/>
      <c r="DZ704" s="175"/>
      <c r="EA704" s="175"/>
      <c r="EB704" s="175"/>
      <c r="EC704" s="175"/>
      <c r="ED704" s="175"/>
      <c r="EE704" s="175"/>
      <c r="EF704" s="175"/>
      <c r="EG704" s="175"/>
      <c r="EH704" s="175"/>
      <c r="EI704" s="175"/>
      <c r="EJ704" s="175"/>
      <c r="EK704" s="175"/>
      <c r="EL704" s="175"/>
      <c r="EM704" s="175"/>
      <c r="EN704" s="175"/>
      <c r="EO704" s="175"/>
      <c r="EP704" s="175"/>
      <c r="EQ704" s="175"/>
      <c r="ER704" s="175"/>
      <c r="ES704" s="175"/>
      <c r="ET704" s="175"/>
      <c r="EU704" s="175"/>
      <c r="EV704" s="175"/>
      <c r="EW704" s="175"/>
      <c r="EX704" s="175"/>
      <c r="EY704" s="175"/>
      <c r="EZ704" s="175"/>
      <c r="FA704" s="175"/>
      <c r="FB704" s="175"/>
      <c r="FC704" s="175"/>
      <c r="FD704" s="175"/>
      <c r="FE704" s="175"/>
      <c r="FF704" s="175"/>
      <c r="FG704" s="175"/>
      <c r="FH704" s="175"/>
      <c r="FI704" s="175"/>
      <c r="FJ704" s="175"/>
      <c r="FK704" s="175"/>
      <c r="FL704" s="175"/>
      <c r="FM704" s="175"/>
      <c r="FN704" s="175"/>
      <c r="FO704" s="175"/>
      <c r="FP704" s="175"/>
      <c r="FQ704" s="175"/>
      <c r="FR704" s="175"/>
      <c r="FS704" s="175"/>
      <c r="FT704" s="175"/>
      <c r="FU704" s="175"/>
      <c r="FV704" s="175"/>
      <c r="FW704" s="175"/>
      <c r="FX704" s="175"/>
      <c r="FY704" s="175"/>
      <c r="FZ704" s="175"/>
      <c r="GA704" s="175"/>
      <c r="GB704" s="175"/>
      <c r="GC704" s="175"/>
      <c r="GD704" s="175"/>
      <c r="GE704" s="175"/>
      <c r="GF704" s="175"/>
      <c r="GG704" s="175"/>
      <c r="GH704" s="175"/>
      <c r="GI704" s="175"/>
      <c r="GJ704" s="175"/>
      <c r="GK704" s="175"/>
      <c r="GL704" s="175"/>
      <c r="GM704" s="175"/>
      <c r="GN704" s="175"/>
      <c r="GO704" s="175"/>
      <c r="GP704" s="175"/>
      <c r="GQ704" s="175"/>
      <c r="GR704" s="175"/>
      <c r="GS704" s="175"/>
      <c r="GT704" s="175"/>
      <c r="GU704" s="175"/>
      <c r="GV704" s="175"/>
      <c r="GW704" s="175"/>
      <c r="GX704" s="175"/>
      <c r="GY704" s="175"/>
      <c r="GZ704" s="175"/>
      <c r="HA704" s="175"/>
      <c r="HB704" s="175"/>
      <c r="HC704" s="175"/>
      <c r="HD704" s="175"/>
      <c r="HE704" s="175"/>
      <c r="HF704" s="175"/>
      <c r="HG704" s="175"/>
      <c r="HH704" s="175"/>
      <c r="HI704" s="175"/>
      <c r="HJ704" s="175"/>
      <c r="HK704" s="175"/>
      <c r="HL704" s="175"/>
      <c r="HM704" s="175"/>
      <c r="HN704" s="175"/>
      <c r="HO704" s="175"/>
      <c r="HP704" s="175"/>
      <c r="HQ704" s="175"/>
      <c r="HR704" s="175"/>
      <c r="HS704" s="175"/>
      <c r="HT704" s="175"/>
      <c r="HU704" s="175"/>
      <c r="HV704" s="175"/>
      <c r="HW704" s="175"/>
      <c r="HX704" s="175"/>
      <c r="HY704" s="175"/>
      <c r="HZ704" s="175"/>
      <c r="IA704" s="175"/>
      <c r="IB704" s="175"/>
      <c r="IC704" s="175"/>
      <c r="ID704" s="175"/>
      <c r="IE704" s="175"/>
      <c r="IF704" s="175"/>
      <c r="IG704" s="175"/>
      <c r="IH704" s="175"/>
      <c r="II704" s="175"/>
      <c r="IJ704" s="175"/>
      <c r="IK704" s="175"/>
      <c r="IL704" s="175"/>
      <c r="IM704" s="175"/>
      <c r="IN704" s="175"/>
      <c r="IO704" s="175"/>
      <c r="IP704" s="175"/>
      <c r="IQ704" s="175"/>
      <c r="IR704" s="175"/>
      <c r="IS704" s="175"/>
      <c r="IT704" s="175"/>
      <c r="IU704" s="175"/>
      <c r="IV704" s="175"/>
      <c r="IW704" s="175"/>
      <c r="IX704" s="175"/>
      <c r="IY704" s="175"/>
      <c r="IZ704" s="175"/>
      <c r="JA704" s="175"/>
      <c r="JB704" s="175"/>
      <c r="JC704" s="175"/>
      <c r="JD704" s="175"/>
      <c r="JE704" s="175"/>
      <c r="JF704" s="175"/>
      <c r="JG704" s="175"/>
      <c r="JH704" s="175"/>
      <c r="JI704" s="175"/>
      <c r="JJ704" s="175"/>
      <c r="JK704" s="175"/>
      <c r="JL704" s="175"/>
      <c r="JM704" s="175"/>
      <c r="JN704" s="175"/>
      <c r="JO704" s="175"/>
      <c r="JP704" s="175"/>
      <c r="JQ704" s="175"/>
      <c r="JR704" s="175"/>
      <c r="JS704" s="175"/>
      <c r="JT704" s="175"/>
      <c r="JU704" s="175"/>
      <c r="JV704" s="175"/>
      <c r="JW704" s="175"/>
      <c r="JX704" s="175"/>
      <c r="JY704" s="175"/>
      <c r="JZ704" s="175"/>
      <c r="KA704" s="175"/>
      <c r="KB704" s="175"/>
      <c r="KC704" s="175"/>
      <c r="KD704" s="175"/>
      <c r="KE704" s="175"/>
      <c r="KF704" s="175"/>
      <c r="KG704" s="175"/>
      <c r="KH704" s="175"/>
      <c r="KI704" s="175"/>
      <c r="KJ704" s="175"/>
      <c r="KK704" s="175"/>
      <c r="KL704" s="175"/>
      <c r="KM704" s="175"/>
      <c r="KN704" s="175"/>
      <c r="KO704" s="175"/>
      <c r="KP704" s="175"/>
      <c r="KQ704" s="175"/>
      <c r="KR704" s="175"/>
      <c r="KS704" s="175"/>
      <c r="KT704" s="175"/>
      <c r="KU704" s="175"/>
    </row>
    <row r="705" spans="1:307" s="176" customFormat="1" ht="44.25" customHeight="1" x14ac:dyDescent="0.2">
      <c r="A705" s="170"/>
      <c r="B705" s="171"/>
      <c r="C705" s="162"/>
      <c r="D705" s="163"/>
      <c r="E705" s="201"/>
      <c r="F705" s="202"/>
      <c r="G705" s="164" t="str">
        <f t="shared" si="53"/>
        <v/>
      </c>
      <c r="H705" s="203"/>
      <c r="I705" s="204"/>
      <c r="J705" s="208"/>
      <c r="K705" s="206"/>
      <c r="L705" s="207"/>
      <c r="M705" s="165" t="str">
        <f t="shared" si="51"/>
        <v/>
      </c>
      <c r="N705" s="165" t="str">
        <f t="shared" si="52"/>
        <v/>
      </c>
      <c r="O705" s="210"/>
      <c r="P705" s="243"/>
      <c r="Q705" s="211"/>
      <c r="R705" s="212"/>
      <c r="S705" s="212"/>
      <c r="T705" s="212"/>
      <c r="U705" s="172"/>
      <c r="V705" s="173"/>
      <c r="W705" s="17" t="str">
        <f t="shared" si="54"/>
        <v/>
      </c>
      <c r="X705" s="174"/>
      <c r="Y705" s="174"/>
      <c r="Z705" s="174"/>
      <c r="AA705" s="174"/>
      <c r="AB705" s="175"/>
      <c r="AC705" s="175"/>
      <c r="AD705" s="167" t="str">
        <f t="shared" si="55"/>
        <v/>
      </c>
      <c r="AE705" s="175"/>
      <c r="AF705" s="175"/>
      <c r="AG705" s="175"/>
      <c r="AH705" s="175"/>
      <c r="AI705" s="175"/>
      <c r="AJ705" s="175"/>
      <c r="AK705" s="175"/>
      <c r="AL705" s="175"/>
      <c r="AM705" s="175"/>
      <c r="AN705" s="175"/>
      <c r="AO705" s="175"/>
      <c r="AP705" s="175"/>
      <c r="AQ705" s="175"/>
      <c r="AR705" s="175"/>
      <c r="AS705" s="175"/>
      <c r="AT705" s="175"/>
      <c r="AU705" s="175"/>
      <c r="AV705" s="175"/>
      <c r="AW705" s="175"/>
      <c r="AX705" s="175"/>
      <c r="AY705" s="175"/>
      <c r="AZ705" s="175"/>
      <c r="BA705" s="175"/>
      <c r="BB705" s="175"/>
      <c r="BC705" s="175"/>
      <c r="BD705" s="175"/>
      <c r="BE705" s="175"/>
      <c r="BF705" s="175"/>
      <c r="BG705" s="175"/>
      <c r="BH705" s="175"/>
      <c r="BI705" s="175"/>
      <c r="BJ705" s="175"/>
      <c r="BK705" s="175"/>
      <c r="BL705" s="175"/>
      <c r="BM705" s="175"/>
      <c r="BN705" s="175"/>
      <c r="BO705" s="175"/>
      <c r="BP705" s="175"/>
      <c r="BQ705" s="175"/>
      <c r="BR705" s="175"/>
      <c r="BS705" s="175"/>
      <c r="BT705" s="175"/>
      <c r="BU705" s="175"/>
      <c r="BV705" s="175"/>
      <c r="BW705" s="175"/>
      <c r="BX705" s="175"/>
      <c r="BY705" s="175"/>
      <c r="BZ705" s="175"/>
      <c r="CA705" s="175"/>
      <c r="CB705" s="175"/>
      <c r="CC705" s="175"/>
      <c r="CD705" s="175"/>
      <c r="CE705" s="175"/>
      <c r="CF705" s="175"/>
      <c r="CG705" s="175"/>
      <c r="CH705" s="175"/>
      <c r="CI705" s="175"/>
      <c r="CJ705" s="175"/>
      <c r="CK705" s="175"/>
      <c r="CL705" s="175"/>
      <c r="CM705" s="175"/>
      <c r="CN705" s="175"/>
      <c r="CO705" s="175"/>
      <c r="CP705" s="175"/>
      <c r="CQ705" s="175"/>
      <c r="CR705" s="175"/>
      <c r="CS705" s="175"/>
      <c r="CT705" s="175"/>
      <c r="CU705" s="175"/>
      <c r="CV705" s="175"/>
      <c r="CW705" s="175"/>
      <c r="CX705" s="175"/>
      <c r="CY705" s="175"/>
      <c r="CZ705" s="175"/>
      <c r="DA705" s="175"/>
      <c r="DB705" s="175"/>
      <c r="DC705" s="175"/>
      <c r="DD705" s="175"/>
      <c r="DE705" s="175"/>
      <c r="DF705" s="175"/>
      <c r="DG705" s="175"/>
      <c r="DH705" s="175"/>
      <c r="DI705" s="175"/>
      <c r="DJ705" s="175"/>
      <c r="DK705" s="175"/>
      <c r="DL705" s="175"/>
      <c r="DM705" s="175"/>
      <c r="DN705" s="175"/>
      <c r="DO705" s="175"/>
      <c r="DP705" s="175"/>
      <c r="DQ705" s="175"/>
      <c r="DR705" s="175"/>
      <c r="DS705" s="175"/>
      <c r="DT705" s="175"/>
      <c r="DU705" s="175"/>
      <c r="DV705" s="175"/>
      <c r="DW705" s="175"/>
      <c r="DX705" s="175"/>
      <c r="DY705" s="175"/>
      <c r="DZ705" s="175"/>
      <c r="EA705" s="175"/>
      <c r="EB705" s="175"/>
      <c r="EC705" s="175"/>
      <c r="ED705" s="175"/>
      <c r="EE705" s="175"/>
      <c r="EF705" s="175"/>
      <c r="EG705" s="175"/>
      <c r="EH705" s="175"/>
      <c r="EI705" s="175"/>
      <c r="EJ705" s="175"/>
      <c r="EK705" s="175"/>
      <c r="EL705" s="175"/>
      <c r="EM705" s="175"/>
      <c r="EN705" s="175"/>
      <c r="EO705" s="175"/>
      <c r="EP705" s="175"/>
      <c r="EQ705" s="175"/>
      <c r="ER705" s="175"/>
      <c r="ES705" s="175"/>
      <c r="ET705" s="175"/>
      <c r="EU705" s="175"/>
      <c r="EV705" s="175"/>
      <c r="EW705" s="175"/>
      <c r="EX705" s="175"/>
      <c r="EY705" s="175"/>
      <c r="EZ705" s="175"/>
      <c r="FA705" s="175"/>
      <c r="FB705" s="175"/>
      <c r="FC705" s="175"/>
      <c r="FD705" s="175"/>
      <c r="FE705" s="175"/>
      <c r="FF705" s="175"/>
      <c r="FG705" s="175"/>
      <c r="FH705" s="175"/>
      <c r="FI705" s="175"/>
      <c r="FJ705" s="175"/>
      <c r="FK705" s="175"/>
      <c r="FL705" s="175"/>
      <c r="FM705" s="175"/>
      <c r="FN705" s="175"/>
      <c r="FO705" s="175"/>
      <c r="FP705" s="175"/>
      <c r="FQ705" s="175"/>
      <c r="FR705" s="175"/>
      <c r="FS705" s="175"/>
      <c r="FT705" s="175"/>
      <c r="FU705" s="175"/>
      <c r="FV705" s="175"/>
      <c r="FW705" s="175"/>
      <c r="FX705" s="175"/>
      <c r="FY705" s="175"/>
      <c r="FZ705" s="175"/>
      <c r="GA705" s="175"/>
      <c r="GB705" s="175"/>
      <c r="GC705" s="175"/>
      <c r="GD705" s="175"/>
      <c r="GE705" s="175"/>
      <c r="GF705" s="175"/>
      <c r="GG705" s="175"/>
      <c r="GH705" s="175"/>
      <c r="GI705" s="175"/>
      <c r="GJ705" s="175"/>
      <c r="GK705" s="175"/>
      <c r="GL705" s="175"/>
      <c r="GM705" s="175"/>
      <c r="GN705" s="175"/>
      <c r="GO705" s="175"/>
      <c r="GP705" s="175"/>
      <c r="GQ705" s="175"/>
      <c r="GR705" s="175"/>
      <c r="GS705" s="175"/>
      <c r="GT705" s="175"/>
      <c r="GU705" s="175"/>
      <c r="GV705" s="175"/>
      <c r="GW705" s="175"/>
      <c r="GX705" s="175"/>
      <c r="GY705" s="175"/>
      <c r="GZ705" s="175"/>
      <c r="HA705" s="175"/>
      <c r="HB705" s="175"/>
      <c r="HC705" s="175"/>
      <c r="HD705" s="175"/>
      <c r="HE705" s="175"/>
      <c r="HF705" s="175"/>
      <c r="HG705" s="175"/>
      <c r="HH705" s="175"/>
      <c r="HI705" s="175"/>
      <c r="HJ705" s="175"/>
      <c r="HK705" s="175"/>
      <c r="HL705" s="175"/>
      <c r="HM705" s="175"/>
      <c r="HN705" s="175"/>
      <c r="HO705" s="175"/>
      <c r="HP705" s="175"/>
      <c r="HQ705" s="175"/>
      <c r="HR705" s="175"/>
      <c r="HS705" s="175"/>
      <c r="HT705" s="175"/>
      <c r="HU705" s="175"/>
      <c r="HV705" s="175"/>
      <c r="HW705" s="175"/>
      <c r="HX705" s="175"/>
      <c r="HY705" s="175"/>
      <c r="HZ705" s="175"/>
      <c r="IA705" s="175"/>
      <c r="IB705" s="175"/>
      <c r="IC705" s="175"/>
      <c r="ID705" s="175"/>
      <c r="IE705" s="175"/>
      <c r="IF705" s="175"/>
      <c r="IG705" s="175"/>
      <c r="IH705" s="175"/>
      <c r="II705" s="175"/>
      <c r="IJ705" s="175"/>
      <c r="IK705" s="175"/>
      <c r="IL705" s="175"/>
      <c r="IM705" s="175"/>
      <c r="IN705" s="175"/>
      <c r="IO705" s="175"/>
      <c r="IP705" s="175"/>
      <c r="IQ705" s="175"/>
      <c r="IR705" s="175"/>
      <c r="IS705" s="175"/>
      <c r="IT705" s="175"/>
      <c r="IU705" s="175"/>
      <c r="IV705" s="175"/>
      <c r="IW705" s="175"/>
      <c r="IX705" s="175"/>
      <c r="IY705" s="175"/>
      <c r="IZ705" s="175"/>
      <c r="JA705" s="175"/>
      <c r="JB705" s="175"/>
      <c r="JC705" s="175"/>
      <c r="JD705" s="175"/>
      <c r="JE705" s="175"/>
      <c r="JF705" s="175"/>
      <c r="JG705" s="175"/>
      <c r="JH705" s="175"/>
      <c r="JI705" s="175"/>
      <c r="JJ705" s="175"/>
      <c r="JK705" s="175"/>
      <c r="JL705" s="175"/>
      <c r="JM705" s="175"/>
      <c r="JN705" s="175"/>
      <c r="JO705" s="175"/>
      <c r="JP705" s="175"/>
      <c r="JQ705" s="175"/>
      <c r="JR705" s="175"/>
      <c r="JS705" s="175"/>
      <c r="JT705" s="175"/>
      <c r="JU705" s="175"/>
      <c r="JV705" s="175"/>
      <c r="JW705" s="175"/>
      <c r="JX705" s="175"/>
      <c r="JY705" s="175"/>
      <c r="JZ705" s="175"/>
      <c r="KA705" s="175"/>
      <c r="KB705" s="175"/>
      <c r="KC705" s="175"/>
      <c r="KD705" s="175"/>
      <c r="KE705" s="175"/>
      <c r="KF705" s="175"/>
      <c r="KG705" s="175"/>
      <c r="KH705" s="175"/>
      <c r="KI705" s="175"/>
      <c r="KJ705" s="175"/>
      <c r="KK705" s="175"/>
      <c r="KL705" s="175"/>
      <c r="KM705" s="175"/>
      <c r="KN705" s="175"/>
      <c r="KO705" s="175"/>
      <c r="KP705" s="175"/>
      <c r="KQ705" s="175"/>
      <c r="KR705" s="175"/>
      <c r="KS705" s="175"/>
      <c r="KT705" s="175"/>
      <c r="KU705" s="175"/>
    </row>
    <row r="706" spans="1:307" s="176" customFormat="1" ht="44.25" customHeight="1" x14ac:dyDescent="0.2">
      <c r="A706" s="170"/>
      <c r="B706" s="171"/>
      <c r="C706" s="162"/>
      <c r="D706" s="163"/>
      <c r="E706" s="201"/>
      <c r="F706" s="202"/>
      <c r="G706" s="164" t="str">
        <f t="shared" si="53"/>
        <v/>
      </c>
      <c r="H706" s="203"/>
      <c r="I706" s="204"/>
      <c r="J706" s="208"/>
      <c r="K706" s="206"/>
      <c r="L706" s="207"/>
      <c r="M706" s="165" t="str">
        <f t="shared" si="51"/>
        <v/>
      </c>
      <c r="N706" s="165" t="str">
        <f t="shared" si="52"/>
        <v/>
      </c>
      <c r="O706" s="210"/>
      <c r="P706" s="243"/>
      <c r="Q706" s="211"/>
      <c r="R706" s="212"/>
      <c r="S706" s="212"/>
      <c r="T706" s="212"/>
      <c r="U706" s="172"/>
      <c r="V706" s="173"/>
      <c r="W706" s="17" t="str">
        <f t="shared" si="54"/>
        <v/>
      </c>
      <c r="X706" s="174"/>
      <c r="Y706" s="174"/>
      <c r="Z706" s="174"/>
      <c r="AA706" s="174"/>
      <c r="AB706" s="175"/>
      <c r="AC706" s="175"/>
      <c r="AD706" s="167" t="str">
        <f t="shared" si="55"/>
        <v/>
      </c>
      <c r="AE706" s="175"/>
      <c r="AF706" s="175"/>
      <c r="AG706" s="175"/>
      <c r="AH706" s="175"/>
      <c r="AI706" s="175"/>
      <c r="AJ706" s="175"/>
      <c r="AK706" s="175"/>
      <c r="AL706" s="175"/>
      <c r="AM706" s="175"/>
      <c r="AN706" s="175"/>
      <c r="AO706" s="175"/>
      <c r="AP706" s="175"/>
      <c r="AQ706" s="175"/>
      <c r="AR706" s="175"/>
      <c r="AS706" s="175"/>
      <c r="AT706" s="175"/>
      <c r="AU706" s="175"/>
      <c r="AV706" s="175"/>
      <c r="AW706" s="175"/>
      <c r="AX706" s="175"/>
      <c r="AY706" s="175"/>
      <c r="AZ706" s="175"/>
      <c r="BA706" s="175"/>
      <c r="BB706" s="175"/>
      <c r="BC706" s="175"/>
      <c r="BD706" s="175"/>
      <c r="BE706" s="175"/>
      <c r="BF706" s="175"/>
      <c r="BG706" s="175"/>
      <c r="BH706" s="175"/>
      <c r="BI706" s="175"/>
      <c r="BJ706" s="175"/>
      <c r="BK706" s="175"/>
      <c r="BL706" s="175"/>
      <c r="BM706" s="175"/>
      <c r="BN706" s="175"/>
      <c r="BO706" s="175"/>
      <c r="BP706" s="175"/>
      <c r="BQ706" s="175"/>
      <c r="BR706" s="175"/>
      <c r="BS706" s="175"/>
      <c r="BT706" s="175"/>
      <c r="BU706" s="175"/>
      <c r="BV706" s="175"/>
      <c r="BW706" s="175"/>
      <c r="BX706" s="175"/>
      <c r="BY706" s="175"/>
      <c r="BZ706" s="175"/>
      <c r="CA706" s="175"/>
      <c r="CB706" s="175"/>
      <c r="CC706" s="175"/>
      <c r="CD706" s="175"/>
      <c r="CE706" s="175"/>
      <c r="CF706" s="175"/>
      <c r="CG706" s="175"/>
      <c r="CH706" s="175"/>
      <c r="CI706" s="175"/>
      <c r="CJ706" s="175"/>
      <c r="CK706" s="175"/>
      <c r="CL706" s="175"/>
      <c r="CM706" s="175"/>
      <c r="CN706" s="175"/>
      <c r="CO706" s="175"/>
      <c r="CP706" s="175"/>
      <c r="CQ706" s="175"/>
      <c r="CR706" s="175"/>
      <c r="CS706" s="175"/>
      <c r="CT706" s="175"/>
      <c r="CU706" s="175"/>
      <c r="CV706" s="175"/>
      <c r="CW706" s="175"/>
      <c r="CX706" s="175"/>
      <c r="CY706" s="175"/>
      <c r="CZ706" s="175"/>
      <c r="DA706" s="175"/>
      <c r="DB706" s="175"/>
      <c r="DC706" s="175"/>
      <c r="DD706" s="175"/>
      <c r="DE706" s="175"/>
      <c r="DF706" s="175"/>
      <c r="DG706" s="175"/>
      <c r="DH706" s="175"/>
      <c r="DI706" s="175"/>
      <c r="DJ706" s="175"/>
      <c r="DK706" s="175"/>
      <c r="DL706" s="175"/>
      <c r="DM706" s="175"/>
      <c r="DN706" s="175"/>
      <c r="DO706" s="175"/>
      <c r="DP706" s="175"/>
      <c r="DQ706" s="175"/>
      <c r="DR706" s="175"/>
      <c r="DS706" s="175"/>
      <c r="DT706" s="175"/>
      <c r="DU706" s="175"/>
      <c r="DV706" s="175"/>
      <c r="DW706" s="175"/>
      <c r="DX706" s="175"/>
      <c r="DY706" s="175"/>
      <c r="DZ706" s="175"/>
      <c r="EA706" s="175"/>
      <c r="EB706" s="175"/>
      <c r="EC706" s="175"/>
      <c r="ED706" s="175"/>
      <c r="EE706" s="175"/>
      <c r="EF706" s="175"/>
      <c r="EG706" s="175"/>
      <c r="EH706" s="175"/>
      <c r="EI706" s="175"/>
      <c r="EJ706" s="175"/>
      <c r="EK706" s="175"/>
      <c r="EL706" s="175"/>
      <c r="EM706" s="175"/>
      <c r="EN706" s="175"/>
      <c r="EO706" s="175"/>
      <c r="EP706" s="175"/>
      <c r="EQ706" s="175"/>
      <c r="ER706" s="175"/>
      <c r="ES706" s="175"/>
      <c r="ET706" s="175"/>
      <c r="EU706" s="175"/>
      <c r="EV706" s="175"/>
      <c r="EW706" s="175"/>
      <c r="EX706" s="175"/>
      <c r="EY706" s="175"/>
      <c r="EZ706" s="175"/>
      <c r="FA706" s="175"/>
      <c r="FB706" s="175"/>
      <c r="FC706" s="175"/>
      <c r="FD706" s="175"/>
      <c r="FE706" s="175"/>
      <c r="FF706" s="175"/>
      <c r="FG706" s="175"/>
      <c r="FH706" s="175"/>
      <c r="FI706" s="175"/>
      <c r="FJ706" s="175"/>
      <c r="FK706" s="175"/>
      <c r="FL706" s="175"/>
      <c r="FM706" s="175"/>
      <c r="FN706" s="175"/>
      <c r="FO706" s="175"/>
      <c r="FP706" s="175"/>
      <c r="FQ706" s="175"/>
      <c r="FR706" s="175"/>
      <c r="FS706" s="175"/>
      <c r="FT706" s="175"/>
      <c r="FU706" s="175"/>
      <c r="FV706" s="175"/>
      <c r="FW706" s="175"/>
      <c r="FX706" s="175"/>
      <c r="FY706" s="175"/>
      <c r="FZ706" s="175"/>
      <c r="GA706" s="175"/>
      <c r="GB706" s="175"/>
      <c r="GC706" s="175"/>
      <c r="GD706" s="175"/>
      <c r="GE706" s="175"/>
      <c r="GF706" s="175"/>
      <c r="GG706" s="175"/>
      <c r="GH706" s="175"/>
      <c r="GI706" s="175"/>
      <c r="GJ706" s="175"/>
      <c r="GK706" s="175"/>
      <c r="GL706" s="175"/>
      <c r="GM706" s="175"/>
      <c r="GN706" s="175"/>
      <c r="GO706" s="175"/>
      <c r="GP706" s="175"/>
      <c r="GQ706" s="175"/>
      <c r="GR706" s="175"/>
      <c r="GS706" s="175"/>
      <c r="GT706" s="175"/>
      <c r="GU706" s="175"/>
      <c r="GV706" s="175"/>
      <c r="GW706" s="175"/>
      <c r="GX706" s="175"/>
      <c r="GY706" s="175"/>
      <c r="GZ706" s="175"/>
      <c r="HA706" s="175"/>
      <c r="HB706" s="175"/>
      <c r="HC706" s="175"/>
      <c r="HD706" s="175"/>
      <c r="HE706" s="175"/>
      <c r="HF706" s="175"/>
      <c r="HG706" s="175"/>
      <c r="HH706" s="175"/>
      <c r="HI706" s="175"/>
      <c r="HJ706" s="175"/>
      <c r="HK706" s="175"/>
      <c r="HL706" s="175"/>
      <c r="HM706" s="175"/>
      <c r="HN706" s="175"/>
      <c r="HO706" s="175"/>
      <c r="HP706" s="175"/>
      <c r="HQ706" s="175"/>
      <c r="HR706" s="175"/>
      <c r="HS706" s="175"/>
      <c r="HT706" s="175"/>
      <c r="HU706" s="175"/>
      <c r="HV706" s="175"/>
      <c r="HW706" s="175"/>
      <c r="HX706" s="175"/>
      <c r="HY706" s="175"/>
      <c r="HZ706" s="175"/>
      <c r="IA706" s="175"/>
      <c r="IB706" s="175"/>
      <c r="IC706" s="175"/>
      <c r="ID706" s="175"/>
      <c r="IE706" s="175"/>
      <c r="IF706" s="175"/>
      <c r="IG706" s="175"/>
      <c r="IH706" s="175"/>
      <c r="II706" s="175"/>
      <c r="IJ706" s="175"/>
      <c r="IK706" s="175"/>
      <c r="IL706" s="175"/>
      <c r="IM706" s="175"/>
      <c r="IN706" s="175"/>
      <c r="IO706" s="175"/>
      <c r="IP706" s="175"/>
      <c r="IQ706" s="175"/>
      <c r="IR706" s="175"/>
      <c r="IS706" s="175"/>
      <c r="IT706" s="175"/>
      <c r="IU706" s="175"/>
      <c r="IV706" s="175"/>
      <c r="IW706" s="175"/>
      <c r="IX706" s="175"/>
      <c r="IY706" s="175"/>
      <c r="IZ706" s="175"/>
      <c r="JA706" s="175"/>
      <c r="JB706" s="175"/>
      <c r="JC706" s="175"/>
      <c r="JD706" s="175"/>
      <c r="JE706" s="175"/>
      <c r="JF706" s="175"/>
      <c r="JG706" s="175"/>
      <c r="JH706" s="175"/>
      <c r="JI706" s="175"/>
      <c r="JJ706" s="175"/>
      <c r="JK706" s="175"/>
      <c r="JL706" s="175"/>
      <c r="JM706" s="175"/>
      <c r="JN706" s="175"/>
      <c r="JO706" s="175"/>
      <c r="JP706" s="175"/>
      <c r="JQ706" s="175"/>
      <c r="JR706" s="175"/>
      <c r="JS706" s="175"/>
      <c r="JT706" s="175"/>
      <c r="JU706" s="175"/>
      <c r="JV706" s="175"/>
      <c r="JW706" s="175"/>
      <c r="JX706" s="175"/>
      <c r="JY706" s="175"/>
      <c r="JZ706" s="175"/>
      <c r="KA706" s="175"/>
      <c r="KB706" s="175"/>
      <c r="KC706" s="175"/>
      <c r="KD706" s="175"/>
      <c r="KE706" s="175"/>
      <c r="KF706" s="175"/>
      <c r="KG706" s="175"/>
      <c r="KH706" s="175"/>
      <c r="KI706" s="175"/>
      <c r="KJ706" s="175"/>
      <c r="KK706" s="175"/>
      <c r="KL706" s="175"/>
      <c r="KM706" s="175"/>
      <c r="KN706" s="175"/>
      <c r="KO706" s="175"/>
      <c r="KP706" s="175"/>
      <c r="KQ706" s="175"/>
      <c r="KR706" s="175"/>
      <c r="KS706" s="175"/>
      <c r="KT706" s="175"/>
      <c r="KU706" s="175"/>
    </row>
    <row r="707" spans="1:307" s="176" customFormat="1" ht="44.25" customHeight="1" x14ac:dyDescent="0.2">
      <c r="A707" s="170"/>
      <c r="B707" s="171"/>
      <c r="C707" s="162"/>
      <c r="D707" s="163"/>
      <c r="E707" s="201"/>
      <c r="F707" s="202"/>
      <c r="G707" s="164" t="str">
        <f t="shared" si="53"/>
        <v/>
      </c>
      <c r="H707" s="203"/>
      <c r="I707" s="204"/>
      <c r="J707" s="208"/>
      <c r="K707" s="206"/>
      <c r="L707" s="207"/>
      <c r="M707" s="165" t="str">
        <f t="shared" si="51"/>
        <v/>
      </c>
      <c r="N707" s="165" t="str">
        <f t="shared" si="52"/>
        <v/>
      </c>
      <c r="O707" s="210"/>
      <c r="P707" s="243"/>
      <c r="Q707" s="211"/>
      <c r="R707" s="212"/>
      <c r="S707" s="212"/>
      <c r="T707" s="212"/>
      <c r="U707" s="172"/>
      <c r="V707" s="173"/>
      <c r="W707" s="17" t="str">
        <f t="shared" si="54"/>
        <v/>
      </c>
      <c r="X707" s="174"/>
      <c r="Y707" s="174"/>
      <c r="Z707" s="174"/>
      <c r="AA707" s="174"/>
      <c r="AB707" s="175"/>
      <c r="AC707" s="175"/>
      <c r="AD707" s="167" t="str">
        <f t="shared" si="55"/>
        <v/>
      </c>
      <c r="AE707" s="175"/>
      <c r="AF707" s="175"/>
      <c r="AG707" s="175"/>
      <c r="AH707" s="175"/>
      <c r="AI707" s="175"/>
      <c r="AJ707" s="175"/>
      <c r="AK707" s="175"/>
      <c r="AL707" s="175"/>
      <c r="AM707" s="175"/>
      <c r="AN707" s="175"/>
      <c r="AO707" s="175"/>
      <c r="AP707" s="175"/>
      <c r="AQ707" s="175"/>
      <c r="AR707" s="175"/>
      <c r="AS707" s="175"/>
      <c r="AT707" s="175"/>
      <c r="AU707" s="175"/>
      <c r="AV707" s="175"/>
      <c r="AW707" s="175"/>
      <c r="AX707" s="175"/>
      <c r="AY707" s="175"/>
      <c r="AZ707" s="175"/>
      <c r="BA707" s="175"/>
      <c r="BB707" s="175"/>
      <c r="BC707" s="175"/>
      <c r="BD707" s="175"/>
      <c r="BE707" s="175"/>
      <c r="BF707" s="175"/>
      <c r="BG707" s="175"/>
      <c r="BH707" s="175"/>
      <c r="BI707" s="175"/>
      <c r="BJ707" s="175"/>
      <c r="BK707" s="175"/>
      <c r="BL707" s="175"/>
      <c r="BM707" s="175"/>
      <c r="BN707" s="175"/>
      <c r="BO707" s="175"/>
      <c r="BP707" s="175"/>
      <c r="BQ707" s="175"/>
      <c r="BR707" s="175"/>
      <c r="BS707" s="175"/>
      <c r="BT707" s="175"/>
      <c r="BU707" s="175"/>
      <c r="BV707" s="175"/>
      <c r="BW707" s="175"/>
      <c r="BX707" s="175"/>
      <c r="BY707" s="175"/>
      <c r="BZ707" s="175"/>
      <c r="CA707" s="175"/>
      <c r="CB707" s="175"/>
      <c r="CC707" s="175"/>
      <c r="CD707" s="175"/>
      <c r="CE707" s="175"/>
      <c r="CF707" s="175"/>
      <c r="CG707" s="175"/>
      <c r="CH707" s="175"/>
      <c r="CI707" s="175"/>
      <c r="CJ707" s="175"/>
      <c r="CK707" s="175"/>
      <c r="CL707" s="175"/>
      <c r="CM707" s="175"/>
      <c r="CN707" s="175"/>
      <c r="CO707" s="175"/>
      <c r="CP707" s="175"/>
      <c r="CQ707" s="175"/>
      <c r="CR707" s="175"/>
      <c r="CS707" s="175"/>
      <c r="CT707" s="175"/>
      <c r="CU707" s="175"/>
      <c r="CV707" s="175"/>
      <c r="CW707" s="175"/>
      <c r="CX707" s="175"/>
      <c r="CY707" s="175"/>
      <c r="CZ707" s="175"/>
      <c r="DA707" s="175"/>
      <c r="DB707" s="175"/>
      <c r="DC707" s="175"/>
      <c r="DD707" s="175"/>
      <c r="DE707" s="175"/>
      <c r="DF707" s="175"/>
      <c r="DG707" s="175"/>
      <c r="DH707" s="175"/>
      <c r="DI707" s="175"/>
      <c r="DJ707" s="175"/>
      <c r="DK707" s="175"/>
      <c r="DL707" s="175"/>
      <c r="DM707" s="175"/>
      <c r="DN707" s="175"/>
      <c r="DO707" s="175"/>
      <c r="DP707" s="175"/>
      <c r="DQ707" s="175"/>
      <c r="DR707" s="175"/>
      <c r="DS707" s="175"/>
      <c r="DT707" s="175"/>
      <c r="DU707" s="175"/>
      <c r="DV707" s="175"/>
      <c r="DW707" s="175"/>
      <c r="DX707" s="175"/>
      <c r="DY707" s="175"/>
      <c r="DZ707" s="175"/>
      <c r="EA707" s="175"/>
      <c r="EB707" s="175"/>
      <c r="EC707" s="175"/>
      <c r="ED707" s="175"/>
      <c r="EE707" s="175"/>
      <c r="EF707" s="175"/>
      <c r="EG707" s="175"/>
      <c r="EH707" s="175"/>
      <c r="EI707" s="175"/>
      <c r="EJ707" s="175"/>
      <c r="EK707" s="175"/>
      <c r="EL707" s="175"/>
      <c r="EM707" s="175"/>
      <c r="EN707" s="175"/>
      <c r="EO707" s="175"/>
      <c r="EP707" s="175"/>
      <c r="EQ707" s="175"/>
      <c r="ER707" s="175"/>
      <c r="ES707" s="175"/>
      <c r="ET707" s="175"/>
      <c r="EU707" s="175"/>
      <c r="EV707" s="175"/>
      <c r="EW707" s="175"/>
      <c r="EX707" s="175"/>
      <c r="EY707" s="175"/>
      <c r="EZ707" s="175"/>
      <c r="FA707" s="175"/>
      <c r="FB707" s="175"/>
      <c r="FC707" s="175"/>
      <c r="FD707" s="175"/>
      <c r="FE707" s="175"/>
      <c r="FF707" s="175"/>
      <c r="FG707" s="175"/>
      <c r="FH707" s="175"/>
      <c r="FI707" s="175"/>
      <c r="FJ707" s="175"/>
      <c r="FK707" s="175"/>
      <c r="FL707" s="175"/>
      <c r="FM707" s="175"/>
      <c r="FN707" s="175"/>
      <c r="FO707" s="175"/>
      <c r="FP707" s="175"/>
      <c r="FQ707" s="175"/>
      <c r="FR707" s="175"/>
      <c r="FS707" s="175"/>
      <c r="FT707" s="175"/>
      <c r="FU707" s="175"/>
      <c r="FV707" s="175"/>
      <c r="FW707" s="175"/>
      <c r="FX707" s="175"/>
      <c r="FY707" s="175"/>
      <c r="FZ707" s="175"/>
      <c r="GA707" s="175"/>
      <c r="GB707" s="175"/>
      <c r="GC707" s="175"/>
      <c r="GD707" s="175"/>
      <c r="GE707" s="175"/>
      <c r="GF707" s="175"/>
      <c r="GG707" s="175"/>
      <c r="GH707" s="175"/>
      <c r="GI707" s="175"/>
      <c r="GJ707" s="175"/>
      <c r="GK707" s="175"/>
      <c r="GL707" s="175"/>
      <c r="GM707" s="175"/>
      <c r="GN707" s="175"/>
      <c r="GO707" s="175"/>
      <c r="GP707" s="175"/>
      <c r="GQ707" s="175"/>
      <c r="GR707" s="175"/>
      <c r="GS707" s="175"/>
      <c r="GT707" s="175"/>
      <c r="GU707" s="175"/>
      <c r="GV707" s="175"/>
      <c r="GW707" s="175"/>
      <c r="GX707" s="175"/>
      <c r="GY707" s="175"/>
      <c r="GZ707" s="175"/>
      <c r="HA707" s="175"/>
      <c r="HB707" s="175"/>
      <c r="HC707" s="175"/>
      <c r="HD707" s="175"/>
      <c r="HE707" s="175"/>
      <c r="HF707" s="175"/>
      <c r="HG707" s="175"/>
      <c r="HH707" s="175"/>
      <c r="HI707" s="175"/>
      <c r="HJ707" s="175"/>
      <c r="HK707" s="175"/>
      <c r="HL707" s="175"/>
      <c r="HM707" s="175"/>
      <c r="HN707" s="175"/>
      <c r="HO707" s="175"/>
      <c r="HP707" s="175"/>
      <c r="HQ707" s="175"/>
      <c r="HR707" s="175"/>
      <c r="HS707" s="175"/>
      <c r="HT707" s="175"/>
      <c r="HU707" s="175"/>
      <c r="HV707" s="175"/>
      <c r="HW707" s="175"/>
      <c r="HX707" s="175"/>
      <c r="HY707" s="175"/>
      <c r="HZ707" s="175"/>
      <c r="IA707" s="175"/>
      <c r="IB707" s="175"/>
      <c r="IC707" s="175"/>
      <c r="ID707" s="175"/>
      <c r="IE707" s="175"/>
      <c r="IF707" s="175"/>
      <c r="IG707" s="175"/>
      <c r="IH707" s="175"/>
      <c r="II707" s="175"/>
      <c r="IJ707" s="175"/>
      <c r="IK707" s="175"/>
      <c r="IL707" s="175"/>
      <c r="IM707" s="175"/>
      <c r="IN707" s="175"/>
      <c r="IO707" s="175"/>
      <c r="IP707" s="175"/>
      <c r="IQ707" s="175"/>
      <c r="IR707" s="175"/>
      <c r="IS707" s="175"/>
      <c r="IT707" s="175"/>
      <c r="IU707" s="175"/>
      <c r="IV707" s="175"/>
      <c r="IW707" s="175"/>
      <c r="IX707" s="175"/>
      <c r="IY707" s="175"/>
      <c r="IZ707" s="175"/>
      <c r="JA707" s="175"/>
      <c r="JB707" s="175"/>
      <c r="JC707" s="175"/>
      <c r="JD707" s="175"/>
      <c r="JE707" s="175"/>
      <c r="JF707" s="175"/>
      <c r="JG707" s="175"/>
      <c r="JH707" s="175"/>
      <c r="JI707" s="175"/>
      <c r="JJ707" s="175"/>
      <c r="JK707" s="175"/>
      <c r="JL707" s="175"/>
      <c r="JM707" s="175"/>
      <c r="JN707" s="175"/>
      <c r="JO707" s="175"/>
      <c r="JP707" s="175"/>
      <c r="JQ707" s="175"/>
      <c r="JR707" s="175"/>
      <c r="JS707" s="175"/>
      <c r="JT707" s="175"/>
      <c r="JU707" s="175"/>
      <c r="JV707" s="175"/>
      <c r="JW707" s="175"/>
      <c r="JX707" s="175"/>
      <c r="JY707" s="175"/>
      <c r="JZ707" s="175"/>
      <c r="KA707" s="175"/>
      <c r="KB707" s="175"/>
      <c r="KC707" s="175"/>
      <c r="KD707" s="175"/>
      <c r="KE707" s="175"/>
      <c r="KF707" s="175"/>
      <c r="KG707" s="175"/>
      <c r="KH707" s="175"/>
      <c r="KI707" s="175"/>
      <c r="KJ707" s="175"/>
      <c r="KK707" s="175"/>
      <c r="KL707" s="175"/>
      <c r="KM707" s="175"/>
      <c r="KN707" s="175"/>
      <c r="KO707" s="175"/>
      <c r="KP707" s="175"/>
      <c r="KQ707" s="175"/>
      <c r="KR707" s="175"/>
      <c r="KS707" s="175"/>
      <c r="KT707" s="175"/>
      <c r="KU707" s="175"/>
    </row>
    <row r="708" spans="1:307" s="176" customFormat="1" ht="44.25" customHeight="1" x14ac:dyDescent="0.2">
      <c r="A708" s="170"/>
      <c r="B708" s="171"/>
      <c r="C708" s="162"/>
      <c r="D708" s="163"/>
      <c r="E708" s="201"/>
      <c r="F708" s="202"/>
      <c r="G708" s="164" t="str">
        <f t="shared" si="53"/>
        <v/>
      </c>
      <c r="H708" s="203"/>
      <c r="I708" s="204"/>
      <c r="J708" s="208"/>
      <c r="K708" s="206"/>
      <c r="L708" s="207"/>
      <c r="M708" s="165" t="str">
        <f t="shared" si="51"/>
        <v/>
      </c>
      <c r="N708" s="165" t="str">
        <f t="shared" si="52"/>
        <v/>
      </c>
      <c r="O708" s="210"/>
      <c r="P708" s="243"/>
      <c r="Q708" s="211"/>
      <c r="R708" s="212"/>
      <c r="S708" s="212"/>
      <c r="T708" s="212"/>
      <c r="U708" s="172"/>
      <c r="V708" s="173"/>
      <c r="W708" s="17" t="str">
        <f t="shared" si="54"/>
        <v/>
      </c>
      <c r="X708" s="174"/>
      <c r="Y708" s="174"/>
      <c r="Z708" s="174"/>
      <c r="AA708" s="174"/>
      <c r="AB708" s="175"/>
      <c r="AC708" s="175"/>
      <c r="AD708" s="167" t="str">
        <f t="shared" si="55"/>
        <v/>
      </c>
      <c r="AE708" s="175"/>
      <c r="AF708" s="175"/>
      <c r="AG708" s="175"/>
      <c r="AH708" s="175"/>
      <c r="AI708" s="175"/>
      <c r="AJ708" s="175"/>
      <c r="AK708" s="175"/>
      <c r="AL708" s="175"/>
      <c r="AM708" s="175"/>
      <c r="AN708" s="175"/>
      <c r="AO708" s="175"/>
      <c r="AP708" s="175"/>
      <c r="AQ708" s="175"/>
      <c r="AR708" s="175"/>
      <c r="AS708" s="175"/>
      <c r="AT708" s="175"/>
      <c r="AU708" s="175"/>
      <c r="AV708" s="175"/>
      <c r="AW708" s="175"/>
      <c r="AX708" s="175"/>
      <c r="AY708" s="175"/>
      <c r="AZ708" s="175"/>
      <c r="BA708" s="175"/>
      <c r="BB708" s="175"/>
      <c r="BC708" s="175"/>
      <c r="BD708" s="175"/>
      <c r="BE708" s="175"/>
      <c r="BF708" s="175"/>
      <c r="BG708" s="175"/>
      <c r="BH708" s="175"/>
      <c r="BI708" s="175"/>
      <c r="BJ708" s="175"/>
      <c r="BK708" s="175"/>
      <c r="BL708" s="175"/>
      <c r="BM708" s="175"/>
      <c r="BN708" s="175"/>
      <c r="BO708" s="175"/>
      <c r="BP708" s="175"/>
      <c r="BQ708" s="175"/>
      <c r="BR708" s="175"/>
      <c r="BS708" s="175"/>
      <c r="BT708" s="175"/>
      <c r="BU708" s="175"/>
      <c r="BV708" s="175"/>
      <c r="BW708" s="175"/>
      <c r="BX708" s="175"/>
      <c r="BY708" s="175"/>
      <c r="BZ708" s="175"/>
      <c r="CA708" s="175"/>
      <c r="CB708" s="175"/>
      <c r="CC708" s="175"/>
      <c r="CD708" s="175"/>
      <c r="CE708" s="175"/>
      <c r="CF708" s="175"/>
      <c r="CG708" s="175"/>
      <c r="CH708" s="175"/>
      <c r="CI708" s="175"/>
      <c r="CJ708" s="175"/>
      <c r="CK708" s="175"/>
      <c r="CL708" s="175"/>
      <c r="CM708" s="175"/>
      <c r="CN708" s="175"/>
      <c r="CO708" s="175"/>
      <c r="CP708" s="175"/>
      <c r="CQ708" s="175"/>
      <c r="CR708" s="175"/>
      <c r="CS708" s="175"/>
      <c r="CT708" s="175"/>
      <c r="CU708" s="175"/>
      <c r="CV708" s="175"/>
      <c r="CW708" s="175"/>
      <c r="CX708" s="175"/>
      <c r="CY708" s="175"/>
      <c r="CZ708" s="175"/>
      <c r="DA708" s="175"/>
      <c r="DB708" s="175"/>
      <c r="DC708" s="175"/>
      <c r="DD708" s="175"/>
      <c r="DE708" s="175"/>
      <c r="DF708" s="175"/>
      <c r="DG708" s="175"/>
      <c r="DH708" s="175"/>
      <c r="DI708" s="175"/>
      <c r="DJ708" s="175"/>
      <c r="DK708" s="175"/>
      <c r="DL708" s="175"/>
      <c r="DM708" s="175"/>
      <c r="DN708" s="175"/>
      <c r="DO708" s="175"/>
      <c r="DP708" s="175"/>
      <c r="DQ708" s="175"/>
      <c r="DR708" s="175"/>
      <c r="DS708" s="175"/>
      <c r="DT708" s="175"/>
      <c r="DU708" s="175"/>
      <c r="DV708" s="175"/>
      <c r="DW708" s="175"/>
      <c r="DX708" s="175"/>
      <c r="DY708" s="175"/>
      <c r="DZ708" s="175"/>
      <c r="EA708" s="175"/>
      <c r="EB708" s="175"/>
      <c r="EC708" s="175"/>
      <c r="ED708" s="175"/>
      <c r="EE708" s="175"/>
      <c r="EF708" s="175"/>
      <c r="EG708" s="175"/>
      <c r="EH708" s="175"/>
      <c r="EI708" s="175"/>
      <c r="EJ708" s="175"/>
      <c r="EK708" s="175"/>
      <c r="EL708" s="175"/>
      <c r="EM708" s="175"/>
      <c r="EN708" s="175"/>
      <c r="EO708" s="175"/>
      <c r="EP708" s="175"/>
      <c r="EQ708" s="175"/>
      <c r="ER708" s="175"/>
      <c r="ES708" s="175"/>
      <c r="ET708" s="175"/>
      <c r="EU708" s="175"/>
      <c r="EV708" s="175"/>
      <c r="EW708" s="175"/>
      <c r="EX708" s="175"/>
      <c r="EY708" s="175"/>
      <c r="EZ708" s="175"/>
      <c r="FA708" s="175"/>
      <c r="FB708" s="175"/>
      <c r="FC708" s="175"/>
      <c r="FD708" s="175"/>
      <c r="FE708" s="175"/>
      <c r="FF708" s="175"/>
      <c r="FG708" s="175"/>
      <c r="FH708" s="175"/>
      <c r="FI708" s="175"/>
      <c r="FJ708" s="175"/>
      <c r="FK708" s="175"/>
      <c r="FL708" s="175"/>
      <c r="FM708" s="175"/>
      <c r="FN708" s="175"/>
      <c r="FO708" s="175"/>
      <c r="FP708" s="175"/>
      <c r="FQ708" s="175"/>
      <c r="FR708" s="175"/>
      <c r="FS708" s="175"/>
      <c r="FT708" s="175"/>
      <c r="FU708" s="175"/>
      <c r="FV708" s="175"/>
      <c r="FW708" s="175"/>
      <c r="FX708" s="175"/>
      <c r="FY708" s="175"/>
      <c r="FZ708" s="175"/>
      <c r="GA708" s="175"/>
      <c r="GB708" s="175"/>
      <c r="GC708" s="175"/>
      <c r="GD708" s="175"/>
      <c r="GE708" s="175"/>
      <c r="GF708" s="175"/>
      <c r="GG708" s="175"/>
      <c r="GH708" s="175"/>
      <c r="GI708" s="175"/>
      <c r="GJ708" s="175"/>
      <c r="GK708" s="175"/>
      <c r="GL708" s="175"/>
      <c r="GM708" s="175"/>
      <c r="GN708" s="175"/>
      <c r="GO708" s="175"/>
      <c r="GP708" s="175"/>
      <c r="GQ708" s="175"/>
      <c r="GR708" s="175"/>
      <c r="GS708" s="175"/>
      <c r="GT708" s="175"/>
      <c r="GU708" s="175"/>
      <c r="GV708" s="175"/>
      <c r="GW708" s="175"/>
      <c r="GX708" s="175"/>
      <c r="GY708" s="175"/>
      <c r="GZ708" s="175"/>
      <c r="HA708" s="175"/>
      <c r="HB708" s="175"/>
      <c r="HC708" s="175"/>
      <c r="HD708" s="175"/>
      <c r="HE708" s="175"/>
      <c r="HF708" s="175"/>
      <c r="HG708" s="175"/>
      <c r="HH708" s="175"/>
      <c r="HI708" s="175"/>
      <c r="HJ708" s="175"/>
      <c r="HK708" s="175"/>
      <c r="HL708" s="175"/>
      <c r="HM708" s="175"/>
      <c r="HN708" s="175"/>
      <c r="HO708" s="175"/>
      <c r="HP708" s="175"/>
      <c r="HQ708" s="175"/>
      <c r="HR708" s="175"/>
      <c r="HS708" s="175"/>
      <c r="HT708" s="175"/>
      <c r="HU708" s="175"/>
      <c r="HV708" s="175"/>
      <c r="HW708" s="175"/>
      <c r="HX708" s="175"/>
      <c r="HY708" s="175"/>
      <c r="HZ708" s="175"/>
      <c r="IA708" s="175"/>
      <c r="IB708" s="175"/>
      <c r="IC708" s="175"/>
      <c r="ID708" s="175"/>
      <c r="IE708" s="175"/>
      <c r="IF708" s="175"/>
      <c r="IG708" s="175"/>
      <c r="IH708" s="175"/>
      <c r="II708" s="175"/>
      <c r="IJ708" s="175"/>
      <c r="IK708" s="175"/>
      <c r="IL708" s="175"/>
      <c r="IM708" s="175"/>
      <c r="IN708" s="175"/>
      <c r="IO708" s="175"/>
      <c r="IP708" s="175"/>
      <c r="IQ708" s="175"/>
      <c r="IR708" s="175"/>
      <c r="IS708" s="175"/>
      <c r="IT708" s="175"/>
      <c r="IU708" s="175"/>
      <c r="IV708" s="175"/>
      <c r="IW708" s="175"/>
      <c r="IX708" s="175"/>
      <c r="IY708" s="175"/>
      <c r="IZ708" s="175"/>
      <c r="JA708" s="175"/>
      <c r="JB708" s="175"/>
      <c r="JC708" s="175"/>
      <c r="JD708" s="175"/>
      <c r="JE708" s="175"/>
      <c r="JF708" s="175"/>
      <c r="JG708" s="175"/>
      <c r="JH708" s="175"/>
      <c r="JI708" s="175"/>
      <c r="JJ708" s="175"/>
      <c r="JK708" s="175"/>
      <c r="JL708" s="175"/>
      <c r="JM708" s="175"/>
      <c r="JN708" s="175"/>
      <c r="JO708" s="175"/>
      <c r="JP708" s="175"/>
      <c r="JQ708" s="175"/>
      <c r="JR708" s="175"/>
      <c r="JS708" s="175"/>
      <c r="JT708" s="175"/>
      <c r="JU708" s="175"/>
      <c r="JV708" s="175"/>
      <c r="JW708" s="175"/>
      <c r="JX708" s="175"/>
      <c r="JY708" s="175"/>
      <c r="JZ708" s="175"/>
      <c r="KA708" s="175"/>
      <c r="KB708" s="175"/>
      <c r="KC708" s="175"/>
      <c r="KD708" s="175"/>
      <c r="KE708" s="175"/>
      <c r="KF708" s="175"/>
      <c r="KG708" s="175"/>
      <c r="KH708" s="175"/>
      <c r="KI708" s="175"/>
      <c r="KJ708" s="175"/>
      <c r="KK708" s="175"/>
      <c r="KL708" s="175"/>
      <c r="KM708" s="175"/>
      <c r="KN708" s="175"/>
      <c r="KO708" s="175"/>
      <c r="KP708" s="175"/>
      <c r="KQ708" s="175"/>
      <c r="KR708" s="175"/>
      <c r="KS708" s="175"/>
      <c r="KT708" s="175"/>
      <c r="KU708" s="175"/>
    </row>
    <row r="709" spans="1:307" ht="44.25" customHeight="1" x14ac:dyDescent="0.2">
      <c r="A709" s="160"/>
      <c r="B709" s="161"/>
      <c r="C709" s="162"/>
      <c r="D709" s="163"/>
      <c r="E709" s="201"/>
      <c r="F709" s="202"/>
      <c r="G709" s="164" t="str">
        <f t="shared" si="53"/>
        <v/>
      </c>
      <c r="H709" s="203"/>
      <c r="I709" s="204"/>
      <c r="J709" s="208"/>
      <c r="K709" s="206"/>
      <c r="L709" s="207"/>
      <c r="M709" s="165" t="str">
        <f t="shared" si="51"/>
        <v/>
      </c>
      <c r="N709" s="165" t="str">
        <f t="shared" si="52"/>
        <v/>
      </c>
      <c r="O709" s="210"/>
      <c r="P709" s="243"/>
      <c r="Q709" s="211"/>
      <c r="R709" s="212"/>
      <c r="S709" s="212"/>
      <c r="T709" s="212"/>
      <c r="U709" s="166"/>
      <c r="V709" s="17"/>
      <c r="W709" s="17" t="str">
        <f t="shared" si="54"/>
        <v/>
      </c>
      <c r="X709" s="8"/>
      <c r="Y709" s="8"/>
      <c r="Z709" s="8"/>
      <c r="AA709" s="8"/>
      <c r="AB709" s="11"/>
      <c r="AC709" s="11"/>
      <c r="AD709" s="167" t="str">
        <f t="shared" si="55"/>
        <v/>
      </c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  <c r="HV709" s="11"/>
      <c r="HW709" s="11"/>
      <c r="HX709" s="11"/>
      <c r="HY709" s="11"/>
      <c r="HZ709" s="11"/>
      <c r="IA709" s="11"/>
      <c r="IB709" s="11"/>
      <c r="IC709" s="11"/>
      <c r="ID709" s="11"/>
      <c r="IE709" s="11"/>
      <c r="IF709" s="11"/>
      <c r="IG709" s="11"/>
      <c r="IH709" s="11"/>
      <c r="II709" s="11"/>
      <c r="IJ709" s="11"/>
      <c r="IK709" s="11"/>
      <c r="IL709" s="11"/>
      <c r="IM709" s="11"/>
      <c r="IN709" s="11"/>
      <c r="IO709" s="11"/>
      <c r="IP709" s="11"/>
      <c r="IQ709" s="11"/>
      <c r="IR709" s="11"/>
      <c r="IS709" s="11"/>
      <c r="IT709" s="11"/>
      <c r="IU709" s="11"/>
      <c r="IV709" s="11"/>
      <c r="IW709" s="11"/>
      <c r="IX709" s="11"/>
      <c r="IY709" s="11"/>
      <c r="IZ709" s="11"/>
      <c r="JA709" s="11"/>
      <c r="JB709" s="11"/>
      <c r="JC709" s="11"/>
      <c r="JD709" s="11"/>
      <c r="JE709" s="11"/>
      <c r="JF709" s="11"/>
      <c r="JG709" s="11"/>
      <c r="JH709" s="11"/>
      <c r="JI709" s="11"/>
      <c r="JJ709" s="11"/>
      <c r="JK709" s="11"/>
      <c r="JL709" s="11"/>
      <c r="JM709" s="11"/>
      <c r="JN709" s="11"/>
      <c r="JO709" s="11"/>
      <c r="JP709" s="11"/>
      <c r="JQ709" s="11"/>
      <c r="JR709" s="11"/>
      <c r="JS709" s="11"/>
      <c r="JT709" s="11"/>
      <c r="JU709" s="11"/>
      <c r="JV709" s="11"/>
      <c r="JW709" s="11"/>
      <c r="JX709" s="11"/>
      <c r="JY709" s="11"/>
      <c r="JZ709" s="11"/>
      <c r="KA709" s="11"/>
      <c r="KB709" s="11"/>
      <c r="KC709" s="11"/>
      <c r="KD709" s="11"/>
      <c r="KE709" s="11"/>
      <c r="KF709" s="11"/>
      <c r="KG709" s="11"/>
      <c r="KH709" s="11"/>
      <c r="KI709" s="11"/>
      <c r="KJ709" s="11"/>
      <c r="KK709" s="11"/>
      <c r="KL709" s="11"/>
      <c r="KM709" s="11"/>
      <c r="KN709" s="11"/>
      <c r="KO709" s="11"/>
      <c r="KP709" s="11"/>
      <c r="KQ709" s="11"/>
      <c r="KR709" s="11"/>
      <c r="KS709" s="11"/>
      <c r="KT709" s="11"/>
      <c r="KU709" s="11"/>
    </row>
    <row r="710" spans="1:307" ht="44.25" customHeight="1" x14ac:dyDescent="0.2">
      <c r="A710" s="160"/>
      <c r="B710" s="161"/>
      <c r="C710" s="162"/>
      <c r="D710" s="163"/>
      <c r="E710" s="201"/>
      <c r="F710" s="202"/>
      <c r="G710" s="164" t="str">
        <f t="shared" si="53"/>
        <v/>
      </c>
      <c r="H710" s="203"/>
      <c r="I710" s="204"/>
      <c r="J710" s="208"/>
      <c r="K710" s="206"/>
      <c r="L710" s="207"/>
      <c r="M710" s="165" t="str">
        <f t="shared" si="51"/>
        <v/>
      </c>
      <c r="N710" s="165" t="str">
        <f t="shared" si="52"/>
        <v/>
      </c>
      <c r="O710" s="210"/>
      <c r="P710" s="243"/>
      <c r="Q710" s="211"/>
      <c r="R710" s="212"/>
      <c r="S710" s="212"/>
      <c r="T710" s="212"/>
      <c r="U710" s="166"/>
      <c r="V710" s="17"/>
      <c r="W710" s="17" t="str">
        <f t="shared" si="54"/>
        <v/>
      </c>
      <c r="X710" s="8"/>
      <c r="Y710" s="8"/>
      <c r="Z710" s="8"/>
      <c r="AA710" s="8"/>
      <c r="AB710" s="11"/>
      <c r="AC710" s="11"/>
      <c r="AD710" s="167" t="str">
        <f t="shared" si="55"/>
        <v/>
      </c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  <c r="HV710" s="11"/>
      <c r="HW710" s="11"/>
      <c r="HX710" s="11"/>
      <c r="HY710" s="11"/>
      <c r="HZ710" s="11"/>
      <c r="IA710" s="11"/>
      <c r="IB710" s="11"/>
      <c r="IC710" s="11"/>
      <c r="ID710" s="11"/>
      <c r="IE710" s="11"/>
      <c r="IF710" s="11"/>
      <c r="IG710" s="11"/>
      <c r="IH710" s="11"/>
      <c r="II710" s="11"/>
      <c r="IJ710" s="11"/>
      <c r="IK710" s="11"/>
      <c r="IL710" s="11"/>
      <c r="IM710" s="11"/>
      <c r="IN710" s="11"/>
      <c r="IO710" s="11"/>
      <c r="IP710" s="11"/>
      <c r="IQ710" s="11"/>
      <c r="IR710" s="11"/>
      <c r="IS710" s="11"/>
      <c r="IT710" s="11"/>
      <c r="IU710" s="11"/>
      <c r="IV710" s="11"/>
      <c r="IW710" s="11"/>
      <c r="IX710" s="11"/>
      <c r="IY710" s="11"/>
      <c r="IZ710" s="11"/>
      <c r="JA710" s="11"/>
      <c r="JB710" s="11"/>
      <c r="JC710" s="11"/>
      <c r="JD710" s="11"/>
      <c r="JE710" s="11"/>
      <c r="JF710" s="11"/>
      <c r="JG710" s="11"/>
      <c r="JH710" s="11"/>
      <c r="JI710" s="11"/>
      <c r="JJ710" s="11"/>
      <c r="JK710" s="11"/>
      <c r="JL710" s="11"/>
      <c r="JM710" s="11"/>
      <c r="JN710" s="11"/>
      <c r="JO710" s="11"/>
      <c r="JP710" s="11"/>
      <c r="JQ710" s="11"/>
      <c r="JR710" s="11"/>
      <c r="JS710" s="11"/>
      <c r="JT710" s="11"/>
      <c r="JU710" s="11"/>
      <c r="JV710" s="11"/>
      <c r="JW710" s="11"/>
      <c r="JX710" s="11"/>
      <c r="JY710" s="11"/>
      <c r="JZ710" s="11"/>
      <c r="KA710" s="11"/>
      <c r="KB710" s="11"/>
      <c r="KC710" s="11"/>
      <c r="KD710" s="11"/>
      <c r="KE710" s="11"/>
      <c r="KF710" s="11"/>
      <c r="KG710" s="11"/>
      <c r="KH710" s="11"/>
      <c r="KI710" s="11"/>
      <c r="KJ710" s="11"/>
      <c r="KK710" s="11"/>
      <c r="KL710" s="11"/>
      <c r="KM710" s="11"/>
      <c r="KN710" s="11"/>
      <c r="KO710" s="11"/>
      <c r="KP710" s="11"/>
      <c r="KQ710" s="11"/>
      <c r="KR710" s="11"/>
      <c r="KS710" s="11"/>
      <c r="KT710" s="11"/>
      <c r="KU710" s="11"/>
    </row>
    <row r="711" spans="1:307" ht="44.25" customHeight="1" x14ac:dyDescent="0.2">
      <c r="A711" s="160"/>
      <c r="B711" s="161"/>
      <c r="C711" s="162"/>
      <c r="D711" s="163"/>
      <c r="E711" s="201"/>
      <c r="F711" s="202"/>
      <c r="G711" s="164" t="str">
        <f t="shared" si="53"/>
        <v/>
      </c>
      <c r="H711" s="203"/>
      <c r="I711" s="204"/>
      <c r="J711" s="208"/>
      <c r="K711" s="206"/>
      <c r="L711" s="207"/>
      <c r="M711" s="165" t="str">
        <f t="shared" si="51"/>
        <v/>
      </c>
      <c r="N711" s="165" t="str">
        <f t="shared" si="52"/>
        <v/>
      </c>
      <c r="O711" s="210"/>
      <c r="P711" s="243"/>
      <c r="Q711" s="211"/>
      <c r="R711" s="212"/>
      <c r="S711" s="212"/>
      <c r="T711" s="212"/>
      <c r="U711" s="166"/>
      <c r="V711" s="17"/>
      <c r="W711" s="17" t="str">
        <f t="shared" si="54"/>
        <v/>
      </c>
      <c r="X711" s="8"/>
      <c r="Y711" s="8"/>
      <c r="Z711" s="8"/>
      <c r="AA711" s="8"/>
      <c r="AB711" s="11"/>
      <c r="AC711" s="11"/>
      <c r="AD711" s="167" t="str">
        <f t="shared" si="55"/>
        <v/>
      </c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  <c r="HV711" s="11"/>
      <c r="HW711" s="11"/>
      <c r="HX711" s="11"/>
      <c r="HY711" s="11"/>
      <c r="HZ711" s="11"/>
      <c r="IA711" s="11"/>
      <c r="IB711" s="11"/>
      <c r="IC711" s="11"/>
      <c r="ID711" s="11"/>
      <c r="IE711" s="11"/>
      <c r="IF711" s="11"/>
      <c r="IG711" s="11"/>
      <c r="IH711" s="11"/>
      <c r="II711" s="11"/>
      <c r="IJ711" s="11"/>
      <c r="IK711" s="11"/>
      <c r="IL711" s="11"/>
      <c r="IM711" s="11"/>
      <c r="IN711" s="11"/>
      <c r="IO711" s="11"/>
      <c r="IP711" s="11"/>
      <c r="IQ711" s="11"/>
      <c r="IR711" s="11"/>
      <c r="IS711" s="11"/>
      <c r="IT711" s="11"/>
      <c r="IU711" s="11"/>
      <c r="IV711" s="11"/>
      <c r="IW711" s="11"/>
      <c r="IX711" s="11"/>
      <c r="IY711" s="11"/>
      <c r="IZ711" s="11"/>
      <c r="JA711" s="11"/>
      <c r="JB711" s="11"/>
      <c r="JC711" s="11"/>
      <c r="JD711" s="11"/>
      <c r="JE711" s="11"/>
      <c r="JF711" s="11"/>
      <c r="JG711" s="11"/>
      <c r="JH711" s="11"/>
      <c r="JI711" s="11"/>
      <c r="JJ711" s="11"/>
      <c r="JK711" s="11"/>
      <c r="JL711" s="11"/>
      <c r="JM711" s="11"/>
      <c r="JN711" s="11"/>
      <c r="JO711" s="11"/>
      <c r="JP711" s="11"/>
      <c r="JQ711" s="11"/>
      <c r="JR711" s="11"/>
      <c r="JS711" s="11"/>
      <c r="JT711" s="11"/>
      <c r="JU711" s="11"/>
      <c r="JV711" s="11"/>
      <c r="JW711" s="11"/>
      <c r="JX711" s="11"/>
      <c r="JY711" s="11"/>
      <c r="JZ711" s="11"/>
      <c r="KA711" s="11"/>
      <c r="KB711" s="11"/>
      <c r="KC711" s="11"/>
      <c r="KD711" s="11"/>
      <c r="KE711" s="11"/>
      <c r="KF711" s="11"/>
      <c r="KG711" s="11"/>
      <c r="KH711" s="11"/>
      <c r="KI711" s="11"/>
      <c r="KJ711" s="11"/>
      <c r="KK711" s="11"/>
      <c r="KL711" s="11"/>
      <c r="KM711" s="11"/>
      <c r="KN711" s="11"/>
      <c r="KO711" s="11"/>
      <c r="KP711" s="11"/>
      <c r="KQ711" s="11"/>
      <c r="KR711" s="11"/>
      <c r="KS711" s="11"/>
      <c r="KT711" s="11"/>
      <c r="KU711" s="11"/>
    </row>
    <row r="712" spans="1:307" ht="44.25" customHeight="1" x14ac:dyDescent="0.2">
      <c r="A712" s="160"/>
      <c r="B712" s="161"/>
      <c r="C712" s="162"/>
      <c r="D712" s="163"/>
      <c r="E712" s="201"/>
      <c r="F712" s="202"/>
      <c r="G712" s="164" t="str">
        <f t="shared" si="53"/>
        <v/>
      </c>
      <c r="H712" s="203"/>
      <c r="I712" s="204"/>
      <c r="J712" s="208"/>
      <c r="K712" s="206"/>
      <c r="L712" s="207"/>
      <c r="M712" s="165" t="str">
        <f t="shared" si="51"/>
        <v/>
      </c>
      <c r="N712" s="165" t="str">
        <f t="shared" si="52"/>
        <v/>
      </c>
      <c r="O712" s="210"/>
      <c r="P712" s="243"/>
      <c r="Q712" s="211"/>
      <c r="R712" s="212"/>
      <c r="S712" s="212"/>
      <c r="T712" s="212"/>
      <c r="U712" s="166"/>
      <c r="V712" s="17"/>
      <c r="W712" s="17" t="str">
        <f t="shared" si="54"/>
        <v/>
      </c>
      <c r="X712" s="8"/>
      <c r="Y712" s="8"/>
      <c r="Z712" s="8"/>
      <c r="AA712" s="8"/>
      <c r="AB712" s="11"/>
      <c r="AC712" s="11"/>
      <c r="AD712" s="167" t="str">
        <f t="shared" si="55"/>
        <v/>
      </c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  <c r="HV712" s="11"/>
      <c r="HW712" s="11"/>
      <c r="HX712" s="11"/>
      <c r="HY712" s="11"/>
      <c r="HZ712" s="11"/>
      <c r="IA712" s="11"/>
      <c r="IB712" s="11"/>
      <c r="IC712" s="11"/>
      <c r="ID712" s="11"/>
      <c r="IE712" s="11"/>
      <c r="IF712" s="11"/>
      <c r="IG712" s="11"/>
      <c r="IH712" s="11"/>
      <c r="II712" s="11"/>
      <c r="IJ712" s="11"/>
      <c r="IK712" s="11"/>
      <c r="IL712" s="11"/>
      <c r="IM712" s="11"/>
      <c r="IN712" s="11"/>
      <c r="IO712" s="11"/>
      <c r="IP712" s="11"/>
      <c r="IQ712" s="11"/>
      <c r="IR712" s="11"/>
      <c r="IS712" s="11"/>
      <c r="IT712" s="11"/>
      <c r="IU712" s="11"/>
      <c r="IV712" s="11"/>
      <c r="IW712" s="11"/>
      <c r="IX712" s="11"/>
      <c r="IY712" s="11"/>
      <c r="IZ712" s="11"/>
      <c r="JA712" s="11"/>
      <c r="JB712" s="11"/>
      <c r="JC712" s="11"/>
      <c r="JD712" s="11"/>
      <c r="JE712" s="11"/>
      <c r="JF712" s="11"/>
      <c r="JG712" s="11"/>
      <c r="JH712" s="11"/>
      <c r="JI712" s="11"/>
      <c r="JJ712" s="11"/>
      <c r="JK712" s="11"/>
      <c r="JL712" s="11"/>
      <c r="JM712" s="11"/>
      <c r="JN712" s="11"/>
      <c r="JO712" s="11"/>
      <c r="JP712" s="11"/>
      <c r="JQ712" s="11"/>
      <c r="JR712" s="11"/>
      <c r="JS712" s="11"/>
      <c r="JT712" s="11"/>
      <c r="JU712" s="11"/>
      <c r="JV712" s="11"/>
      <c r="JW712" s="11"/>
      <c r="JX712" s="11"/>
      <c r="JY712" s="11"/>
      <c r="JZ712" s="11"/>
      <c r="KA712" s="11"/>
      <c r="KB712" s="11"/>
      <c r="KC712" s="11"/>
      <c r="KD712" s="11"/>
      <c r="KE712" s="11"/>
      <c r="KF712" s="11"/>
      <c r="KG712" s="11"/>
      <c r="KH712" s="11"/>
      <c r="KI712" s="11"/>
      <c r="KJ712" s="11"/>
      <c r="KK712" s="11"/>
      <c r="KL712" s="11"/>
      <c r="KM712" s="11"/>
      <c r="KN712" s="11"/>
      <c r="KO712" s="11"/>
      <c r="KP712" s="11"/>
      <c r="KQ712" s="11"/>
      <c r="KR712" s="11"/>
      <c r="KS712" s="11"/>
      <c r="KT712" s="11"/>
      <c r="KU712" s="11"/>
    </row>
    <row r="713" spans="1:307" ht="44.25" customHeight="1" x14ac:dyDescent="0.2">
      <c r="A713" s="160"/>
      <c r="B713" s="161"/>
      <c r="C713" s="162"/>
      <c r="D713" s="163"/>
      <c r="E713" s="201"/>
      <c r="F713" s="202"/>
      <c r="G713" s="164" t="str">
        <f t="shared" si="53"/>
        <v/>
      </c>
      <c r="H713" s="203"/>
      <c r="I713" s="204"/>
      <c r="J713" s="208"/>
      <c r="K713" s="206"/>
      <c r="L713" s="207"/>
      <c r="M713" s="165" t="str">
        <f t="shared" si="51"/>
        <v/>
      </c>
      <c r="N713" s="165" t="str">
        <f t="shared" si="52"/>
        <v/>
      </c>
      <c r="O713" s="210"/>
      <c r="P713" s="243"/>
      <c r="Q713" s="211"/>
      <c r="R713" s="212"/>
      <c r="S713" s="212"/>
      <c r="T713" s="212"/>
      <c r="U713" s="166"/>
      <c r="V713" s="17"/>
      <c r="W713" s="17" t="str">
        <f t="shared" si="54"/>
        <v/>
      </c>
      <c r="X713" s="8"/>
      <c r="Y713" s="8"/>
      <c r="Z713" s="8"/>
      <c r="AA713" s="8"/>
      <c r="AB713" s="11"/>
      <c r="AC713" s="11"/>
      <c r="AD713" s="167" t="str">
        <f t="shared" si="55"/>
        <v/>
      </c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  <c r="HV713" s="11"/>
      <c r="HW713" s="11"/>
      <c r="HX713" s="11"/>
      <c r="HY713" s="11"/>
      <c r="HZ713" s="11"/>
      <c r="IA713" s="11"/>
      <c r="IB713" s="11"/>
      <c r="IC713" s="11"/>
      <c r="ID713" s="11"/>
      <c r="IE713" s="11"/>
      <c r="IF713" s="11"/>
      <c r="IG713" s="11"/>
      <c r="IH713" s="11"/>
      <c r="II713" s="11"/>
      <c r="IJ713" s="11"/>
      <c r="IK713" s="11"/>
      <c r="IL713" s="11"/>
      <c r="IM713" s="11"/>
      <c r="IN713" s="11"/>
      <c r="IO713" s="11"/>
      <c r="IP713" s="11"/>
      <c r="IQ713" s="11"/>
      <c r="IR713" s="11"/>
      <c r="IS713" s="11"/>
      <c r="IT713" s="11"/>
      <c r="IU713" s="11"/>
      <c r="IV713" s="11"/>
      <c r="IW713" s="11"/>
      <c r="IX713" s="11"/>
      <c r="IY713" s="11"/>
      <c r="IZ713" s="11"/>
      <c r="JA713" s="11"/>
      <c r="JB713" s="11"/>
      <c r="JC713" s="11"/>
      <c r="JD713" s="11"/>
      <c r="JE713" s="11"/>
      <c r="JF713" s="11"/>
      <c r="JG713" s="11"/>
      <c r="JH713" s="11"/>
      <c r="JI713" s="11"/>
      <c r="JJ713" s="11"/>
      <c r="JK713" s="11"/>
      <c r="JL713" s="11"/>
      <c r="JM713" s="11"/>
      <c r="JN713" s="11"/>
      <c r="JO713" s="11"/>
      <c r="JP713" s="11"/>
      <c r="JQ713" s="11"/>
      <c r="JR713" s="11"/>
      <c r="JS713" s="11"/>
      <c r="JT713" s="11"/>
      <c r="JU713" s="11"/>
      <c r="JV713" s="11"/>
      <c r="JW713" s="11"/>
      <c r="JX713" s="11"/>
      <c r="JY713" s="11"/>
      <c r="JZ713" s="11"/>
      <c r="KA713" s="11"/>
      <c r="KB713" s="11"/>
      <c r="KC713" s="11"/>
      <c r="KD713" s="11"/>
      <c r="KE713" s="11"/>
      <c r="KF713" s="11"/>
      <c r="KG713" s="11"/>
      <c r="KH713" s="11"/>
      <c r="KI713" s="11"/>
      <c r="KJ713" s="11"/>
      <c r="KK713" s="11"/>
      <c r="KL713" s="11"/>
      <c r="KM713" s="11"/>
      <c r="KN713" s="11"/>
      <c r="KO713" s="11"/>
      <c r="KP713" s="11"/>
      <c r="KQ713" s="11"/>
      <c r="KR713" s="11"/>
      <c r="KS713" s="11"/>
      <c r="KT713" s="11"/>
      <c r="KU713" s="11"/>
    </row>
    <row r="714" spans="1:307" ht="44.25" customHeight="1" x14ac:dyDescent="0.2">
      <c r="A714" s="160"/>
      <c r="B714" s="161"/>
      <c r="C714" s="162"/>
      <c r="D714" s="163"/>
      <c r="E714" s="201"/>
      <c r="F714" s="202"/>
      <c r="G714" s="164" t="str">
        <f t="shared" si="53"/>
        <v/>
      </c>
      <c r="H714" s="203"/>
      <c r="I714" s="204"/>
      <c r="J714" s="208"/>
      <c r="K714" s="206"/>
      <c r="L714" s="207"/>
      <c r="M714" s="165" t="str">
        <f t="shared" si="51"/>
        <v/>
      </c>
      <c r="N714" s="165" t="str">
        <f t="shared" si="52"/>
        <v/>
      </c>
      <c r="O714" s="210"/>
      <c r="P714" s="243"/>
      <c r="Q714" s="211"/>
      <c r="R714" s="212"/>
      <c r="S714" s="212"/>
      <c r="T714" s="212"/>
      <c r="U714" s="166"/>
      <c r="V714" s="17"/>
      <c r="W714" s="17" t="str">
        <f t="shared" si="54"/>
        <v/>
      </c>
      <c r="X714" s="8"/>
      <c r="Y714" s="8"/>
      <c r="Z714" s="8"/>
      <c r="AA714" s="8"/>
      <c r="AB714" s="11"/>
      <c r="AC714" s="11"/>
      <c r="AD714" s="167" t="str">
        <f t="shared" si="55"/>
        <v/>
      </c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  <c r="HV714" s="11"/>
      <c r="HW714" s="11"/>
      <c r="HX714" s="11"/>
      <c r="HY714" s="11"/>
      <c r="HZ714" s="11"/>
      <c r="IA714" s="11"/>
      <c r="IB714" s="11"/>
      <c r="IC714" s="11"/>
      <c r="ID714" s="11"/>
      <c r="IE714" s="11"/>
      <c r="IF714" s="11"/>
      <c r="IG714" s="11"/>
      <c r="IH714" s="11"/>
      <c r="II714" s="11"/>
      <c r="IJ714" s="11"/>
      <c r="IK714" s="11"/>
      <c r="IL714" s="11"/>
      <c r="IM714" s="11"/>
      <c r="IN714" s="11"/>
      <c r="IO714" s="11"/>
      <c r="IP714" s="11"/>
      <c r="IQ714" s="11"/>
      <c r="IR714" s="11"/>
      <c r="IS714" s="11"/>
      <c r="IT714" s="11"/>
      <c r="IU714" s="11"/>
      <c r="IV714" s="11"/>
      <c r="IW714" s="11"/>
      <c r="IX714" s="11"/>
      <c r="IY714" s="11"/>
      <c r="IZ714" s="11"/>
      <c r="JA714" s="11"/>
      <c r="JB714" s="11"/>
      <c r="JC714" s="11"/>
      <c r="JD714" s="11"/>
      <c r="JE714" s="11"/>
      <c r="JF714" s="11"/>
      <c r="JG714" s="11"/>
      <c r="JH714" s="11"/>
      <c r="JI714" s="11"/>
      <c r="JJ714" s="11"/>
      <c r="JK714" s="11"/>
      <c r="JL714" s="11"/>
      <c r="JM714" s="11"/>
      <c r="JN714" s="11"/>
      <c r="JO714" s="11"/>
      <c r="JP714" s="11"/>
      <c r="JQ714" s="11"/>
      <c r="JR714" s="11"/>
      <c r="JS714" s="11"/>
      <c r="JT714" s="11"/>
      <c r="JU714" s="11"/>
      <c r="JV714" s="11"/>
      <c r="JW714" s="11"/>
      <c r="JX714" s="11"/>
      <c r="JY714" s="11"/>
      <c r="JZ714" s="11"/>
      <c r="KA714" s="11"/>
      <c r="KB714" s="11"/>
      <c r="KC714" s="11"/>
      <c r="KD714" s="11"/>
      <c r="KE714" s="11"/>
      <c r="KF714" s="11"/>
      <c r="KG714" s="11"/>
      <c r="KH714" s="11"/>
      <c r="KI714" s="11"/>
      <c r="KJ714" s="11"/>
      <c r="KK714" s="11"/>
      <c r="KL714" s="11"/>
      <c r="KM714" s="11"/>
      <c r="KN714" s="11"/>
      <c r="KO714" s="11"/>
      <c r="KP714" s="11"/>
      <c r="KQ714" s="11"/>
      <c r="KR714" s="11"/>
      <c r="KS714" s="11"/>
      <c r="KT714" s="11"/>
      <c r="KU714" s="11"/>
    </row>
    <row r="715" spans="1:307" ht="44.25" customHeight="1" x14ac:dyDescent="0.2">
      <c r="A715" s="160"/>
      <c r="B715" s="161"/>
      <c r="C715" s="162"/>
      <c r="D715" s="163"/>
      <c r="E715" s="201"/>
      <c r="F715" s="202"/>
      <c r="G715" s="164" t="str">
        <f t="shared" si="53"/>
        <v/>
      </c>
      <c r="H715" s="203"/>
      <c r="I715" s="204"/>
      <c r="J715" s="208"/>
      <c r="K715" s="206"/>
      <c r="L715" s="207"/>
      <c r="M715" s="165" t="str">
        <f t="shared" si="51"/>
        <v/>
      </c>
      <c r="N715" s="165" t="str">
        <f t="shared" si="52"/>
        <v/>
      </c>
      <c r="O715" s="210"/>
      <c r="P715" s="243"/>
      <c r="Q715" s="211"/>
      <c r="R715" s="212"/>
      <c r="S715" s="212"/>
      <c r="T715" s="212"/>
      <c r="U715" s="166"/>
      <c r="V715" s="17"/>
      <c r="W715" s="17" t="str">
        <f t="shared" si="54"/>
        <v/>
      </c>
      <c r="X715" s="8"/>
      <c r="Y715" s="8"/>
      <c r="Z715" s="8"/>
      <c r="AA715" s="8"/>
      <c r="AB715" s="11"/>
      <c r="AC715" s="11"/>
      <c r="AD715" s="167" t="str">
        <f t="shared" si="55"/>
        <v/>
      </c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  <c r="HV715" s="11"/>
      <c r="HW715" s="11"/>
      <c r="HX715" s="11"/>
      <c r="HY715" s="11"/>
      <c r="HZ715" s="11"/>
      <c r="IA715" s="11"/>
      <c r="IB715" s="11"/>
      <c r="IC715" s="11"/>
      <c r="ID715" s="11"/>
      <c r="IE715" s="11"/>
      <c r="IF715" s="11"/>
      <c r="IG715" s="11"/>
      <c r="IH715" s="11"/>
      <c r="II715" s="11"/>
      <c r="IJ715" s="11"/>
      <c r="IK715" s="11"/>
      <c r="IL715" s="11"/>
      <c r="IM715" s="11"/>
      <c r="IN715" s="11"/>
      <c r="IO715" s="11"/>
      <c r="IP715" s="11"/>
      <c r="IQ715" s="11"/>
      <c r="IR715" s="11"/>
      <c r="IS715" s="11"/>
      <c r="IT715" s="11"/>
      <c r="IU715" s="11"/>
      <c r="IV715" s="11"/>
      <c r="IW715" s="11"/>
      <c r="IX715" s="11"/>
      <c r="IY715" s="11"/>
      <c r="IZ715" s="11"/>
      <c r="JA715" s="11"/>
      <c r="JB715" s="11"/>
      <c r="JC715" s="11"/>
      <c r="JD715" s="11"/>
      <c r="JE715" s="11"/>
      <c r="JF715" s="11"/>
      <c r="JG715" s="11"/>
      <c r="JH715" s="11"/>
      <c r="JI715" s="11"/>
      <c r="JJ715" s="11"/>
      <c r="JK715" s="11"/>
      <c r="JL715" s="11"/>
      <c r="JM715" s="11"/>
      <c r="JN715" s="11"/>
      <c r="JO715" s="11"/>
      <c r="JP715" s="11"/>
      <c r="JQ715" s="11"/>
      <c r="JR715" s="11"/>
      <c r="JS715" s="11"/>
      <c r="JT715" s="11"/>
      <c r="JU715" s="11"/>
      <c r="JV715" s="11"/>
      <c r="JW715" s="11"/>
      <c r="JX715" s="11"/>
      <c r="JY715" s="11"/>
      <c r="JZ715" s="11"/>
      <c r="KA715" s="11"/>
      <c r="KB715" s="11"/>
      <c r="KC715" s="11"/>
      <c r="KD715" s="11"/>
      <c r="KE715" s="11"/>
      <c r="KF715" s="11"/>
      <c r="KG715" s="11"/>
      <c r="KH715" s="11"/>
      <c r="KI715" s="11"/>
      <c r="KJ715" s="11"/>
      <c r="KK715" s="11"/>
      <c r="KL715" s="11"/>
      <c r="KM715" s="11"/>
      <c r="KN715" s="11"/>
      <c r="KO715" s="11"/>
      <c r="KP715" s="11"/>
      <c r="KQ715" s="11"/>
      <c r="KR715" s="11"/>
      <c r="KS715" s="11"/>
      <c r="KT715" s="11"/>
      <c r="KU715" s="11"/>
    </row>
    <row r="716" spans="1:307" ht="44.25" customHeight="1" x14ac:dyDescent="0.2">
      <c r="A716" s="160"/>
      <c r="B716" s="161"/>
      <c r="C716" s="162"/>
      <c r="D716" s="163"/>
      <c r="E716" s="201"/>
      <c r="F716" s="202"/>
      <c r="G716" s="164" t="str">
        <f t="shared" si="53"/>
        <v/>
      </c>
      <c r="H716" s="203"/>
      <c r="I716" s="204"/>
      <c r="J716" s="208"/>
      <c r="K716" s="206"/>
      <c r="L716" s="207"/>
      <c r="M716" s="165" t="str">
        <f t="shared" si="51"/>
        <v/>
      </c>
      <c r="N716" s="165" t="str">
        <f t="shared" si="52"/>
        <v/>
      </c>
      <c r="O716" s="210"/>
      <c r="P716" s="243"/>
      <c r="Q716" s="211"/>
      <c r="R716" s="212"/>
      <c r="S716" s="212"/>
      <c r="T716" s="212"/>
      <c r="U716" s="166"/>
      <c r="V716" s="17"/>
      <c r="W716" s="17" t="str">
        <f t="shared" si="54"/>
        <v/>
      </c>
      <c r="X716" s="8"/>
      <c r="Y716" s="8"/>
      <c r="Z716" s="8"/>
      <c r="AA716" s="8"/>
      <c r="AB716" s="11"/>
      <c r="AC716" s="11"/>
      <c r="AD716" s="167" t="str">
        <f t="shared" si="55"/>
        <v/>
      </c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  <c r="HV716" s="11"/>
      <c r="HW716" s="11"/>
      <c r="HX716" s="11"/>
      <c r="HY716" s="11"/>
      <c r="HZ716" s="11"/>
      <c r="IA716" s="11"/>
      <c r="IB716" s="11"/>
      <c r="IC716" s="11"/>
      <c r="ID716" s="11"/>
      <c r="IE716" s="11"/>
      <c r="IF716" s="11"/>
      <c r="IG716" s="11"/>
      <c r="IH716" s="11"/>
      <c r="II716" s="11"/>
      <c r="IJ716" s="11"/>
      <c r="IK716" s="11"/>
      <c r="IL716" s="11"/>
      <c r="IM716" s="11"/>
      <c r="IN716" s="11"/>
      <c r="IO716" s="11"/>
      <c r="IP716" s="11"/>
      <c r="IQ716" s="11"/>
      <c r="IR716" s="11"/>
      <c r="IS716" s="11"/>
      <c r="IT716" s="11"/>
      <c r="IU716" s="11"/>
      <c r="IV716" s="11"/>
      <c r="IW716" s="11"/>
      <c r="IX716" s="11"/>
      <c r="IY716" s="11"/>
      <c r="IZ716" s="11"/>
      <c r="JA716" s="11"/>
      <c r="JB716" s="11"/>
      <c r="JC716" s="11"/>
      <c r="JD716" s="11"/>
      <c r="JE716" s="11"/>
      <c r="JF716" s="11"/>
      <c r="JG716" s="11"/>
      <c r="JH716" s="11"/>
      <c r="JI716" s="11"/>
      <c r="JJ716" s="11"/>
      <c r="JK716" s="11"/>
      <c r="JL716" s="11"/>
      <c r="JM716" s="11"/>
      <c r="JN716" s="11"/>
      <c r="JO716" s="11"/>
      <c r="JP716" s="11"/>
      <c r="JQ716" s="11"/>
      <c r="JR716" s="11"/>
      <c r="JS716" s="11"/>
      <c r="JT716" s="11"/>
      <c r="JU716" s="11"/>
      <c r="JV716" s="11"/>
      <c r="JW716" s="11"/>
      <c r="JX716" s="11"/>
      <c r="JY716" s="11"/>
      <c r="JZ716" s="11"/>
      <c r="KA716" s="11"/>
      <c r="KB716" s="11"/>
      <c r="KC716" s="11"/>
      <c r="KD716" s="11"/>
      <c r="KE716" s="11"/>
      <c r="KF716" s="11"/>
      <c r="KG716" s="11"/>
      <c r="KH716" s="11"/>
      <c r="KI716" s="11"/>
      <c r="KJ716" s="11"/>
      <c r="KK716" s="11"/>
      <c r="KL716" s="11"/>
      <c r="KM716" s="11"/>
      <c r="KN716" s="11"/>
      <c r="KO716" s="11"/>
      <c r="KP716" s="11"/>
      <c r="KQ716" s="11"/>
      <c r="KR716" s="11"/>
      <c r="KS716" s="11"/>
      <c r="KT716" s="11"/>
      <c r="KU716" s="11"/>
    </row>
    <row r="717" spans="1:307" ht="44.25" customHeight="1" x14ac:dyDescent="0.2">
      <c r="A717" s="160"/>
      <c r="B717" s="161"/>
      <c r="C717" s="162"/>
      <c r="D717" s="163"/>
      <c r="E717" s="201"/>
      <c r="F717" s="202"/>
      <c r="G717" s="164" t="str">
        <f t="shared" si="53"/>
        <v/>
      </c>
      <c r="H717" s="203"/>
      <c r="I717" s="204"/>
      <c r="J717" s="208"/>
      <c r="K717" s="206"/>
      <c r="L717" s="207"/>
      <c r="M717" s="165" t="str">
        <f t="shared" si="51"/>
        <v/>
      </c>
      <c r="N717" s="165" t="str">
        <f t="shared" si="52"/>
        <v/>
      </c>
      <c r="O717" s="210"/>
      <c r="P717" s="243"/>
      <c r="Q717" s="211"/>
      <c r="R717" s="212"/>
      <c r="S717" s="212"/>
      <c r="T717" s="212"/>
      <c r="U717" s="166"/>
      <c r="V717" s="17"/>
      <c r="W717" s="17" t="str">
        <f t="shared" si="54"/>
        <v/>
      </c>
      <c r="X717" s="8"/>
      <c r="Y717" s="8"/>
      <c r="Z717" s="8"/>
      <c r="AA717" s="8"/>
      <c r="AB717" s="11"/>
      <c r="AC717" s="11"/>
      <c r="AD717" s="167" t="str">
        <f t="shared" si="55"/>
        <v/>
      </c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  <c r="HV717" s="11"/>
      <c r="HW717" s="11"/>
      <c r="HX717" s="11"/>
      <c r="HY717" s="11"/>
      <c r="HZ717" s="11"/>
      <c r="IA717" s="11"/>
      <c r="IB717" s="11"/>
      <c r="IC717" s="11"/>
      <c r="ID717" s="11"/>
      <c r="IE717" s="11"/>
      <c r="IF717" s="11"/>
      <c r="IG717" s="11"/>
      <c r="IH717" s="11"/>
      <c r="II717" s="11"/>
      <c r="IJ717" s="11"/>
      <c r="IK717" s="11"/>
      <c r="IL717" s="11"/>
      <c r="IM717" s="11"/>
      <c r="IN717" s="11"/>
      <c r="IO717" s="11"/>
      <c r="IP717" s="11"/>
      <c r="IQ717" s="11"/>
      <c r="IR717" s="11"/>
      <c r="IS717" s="11"/>
      <c r="IT717" s="11"/>
      <c r="IU717" s="11"/>
      <c r="IV717" s="11"/>
      <c r="IW717" s="11"/>
      <c r="IX717" s="11"/>
      <c r="IY717" s="11"/>
      <c r="IZ717" s="11"/>
      <c r="JA717" s="11"/>
      <c r="JB717" s="11"/>
      <c r="JC717" s="11"/>
      <c r="JD717" s="11"/>
      <c r="JE717" s="11"/>
      <c r="JF717" s="11"/>
      <c r="JG717" s="11"/>
      <c r="JH717" s="11"/>
      <c r="JI717" s="11"/>
      <c r="JJ717" s="11"/>
      <c r="JK717" s="11"/>
      <c r="JL717" s="11"/>
      <c r="JM717" s="11"/>
      <c r="JN717" s="11"/>
      <c r="JO717" s="11"/>
      <c r="JP717" s="11"/>
      <c r="JQ717" s="11"/>
      <c r="JR717" s="11"/>
      <c r="JS717" s="11"/>
      <c r="JT717" s="11"/>
      <c r="JU717" s="11"/>
      <c r="JV717" s="11"/>
      <c r="JW717" s="11"/>
      <c r="JX717" s="11"/>
      <c r="JY717" s="11"/>
      <c r="JZ717" s="11"/>
      <c r="KA717" s="11"/>
      <c r="KB717" s="11"/>
      <c r="KC717" s="11"/>
      <c r="KD717" s="11"/>
      <c r="KE717" s="11"/>
      <c r="KF717" s="11"/>
      <c r="KG717" s="11"/>
      <c r="KH717" s="11"/>
      <c r="KI717" s="11"/>
      <c r="KJ717" s="11"/>
      <c r="KK717" s="11"/>
      <c r="KL717" s="11"/>
      <c r="KM717" s="11"/>
      <c r="KN717" s="11"/>
      <c r="KO717" s="11"/>
      <c r="KP717" s="11"/>
      <c r="KQ717" s="11"/>
      <c r="KR717" s="11"/>
      <c r="KS717" s="11"/>
      <c r="KT717" s="11"/>
      <c r="KU717" s="11"/>
    </row>
    <row r="718" spans="1:307" ht="44.25" customHeight="1" x14ac:dyDescent="0.2">
      <c r="A718" s="160"/>
      <c r="B718" s="161"/>
      <c r="C718" s="162"/>
      <c r="D718" s="163"/>
      <c r="E718" s="201"/>
      <c r="F718" s="202"/>
      <c r="G718" s="164" t="str">
        <f t="shared" si="53"/>
        <v/>
      </c>
      <c r="H718" s="203"/>
      <c r="I718" s="204"/>
      <c r="J718" s="208"/>
      <c r="K718" s="206"/>
      <c r="L718" s="207"/>
      <c r="M718" s="165" t="str">
        <f t="shared" si="51"/>
        <v/>
      </c>
      <c r="N718" s="165" t="str">
        <f t="shared" si="52"/>
        <v/>
      </c>
      <c r="O718" s="210"/>
      <c r="P718" s="243"/>
      <c r="Q718" s="211"/>
      <c r="R718" s="212"/>
      <c r="S718" s="212"/>
      <c r="T718" s="212"/>
      <c r="U718" s="166"/>
      <c r="V718" s="17"/>
      <c r="W718" s="17" t="str">
        <f t="shared" si="54"/>
        <v/>
      </c>
      <c r="X718" s="8"/>
      <c r="Y718" s="8"/>
      <c r="Z718" s="8"/>
      <c r="AA718" s="8"/>
      <c r="AB718" s="11"/>
      <c r="AC718" s="11"/>
      <c r="AD718" s="167" t="str">
        <f t="shared" si="55"/>
        <v/>
      </c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  <c r="HV718" s="11"/>
      <c r="HW718" s="11"/>
      <c r="HX718" s="11"/>
      <c r="HY718" s="11"/>
      <c r="HZ718" s="11"/>
      <c r="IA718" s="11"/>
      <c r="IB718" s="11"/>
      <c r="IC718" s="11"/>
      <c r="ID718" s="11"/>
      <c r="IE718" s="11"/>
      <c r="IF718" s="11"/>
      <c r="IG718" s="11"/>
      <c r="IH718" s="11"/>
      <c r="II718" s="11"/>
      <c r="IJ718" s="11"/>
      <c r="IK718" s="11"/>
      <c r="IL718" s="11"/>
      <c r="IM718" s="11"/>
      <c r="IN718" s="11"/>
      <c r="IO718" s="11"/>
      <c r="IP718" s="11"/>
      <c r="IQ718" s="11"/>
      <c r="IR718" s="11"/>
      <c r="IS718" s="11"/>
      <c r="IT718" s="11"/>
      <c r="IU718" s="11"/>
      <c r="IV718" s="11"/>
      <c r="IW718" s="11"/>
      <c r="IX718" s="11"/>
      <c r="IY718" s="11"/>
      <c r="IZ718" s="11"/>
      <c r="JA718" s="11"/>
      <c r="JB718" s="11"/>
      <c r="JC718" s="11"/>
      <c r="JD718" s="11"/>
      <c r="JE718" s="11"/>
      <c r="JF718" s="11"/>
      <c r="JG718" s="11"/>
      <c r="JH718" s="11"/>
      <c r="JI718" s="11"/>
      <c r="JJ718" s="11"/>
      <c r="JK718" s="11"/>
      <c r="JL718" s="11"/>
      <c r="JM718" s="11"/>
      <c r="JN718" s="11"/>
      <c r="JO718" s="11"/>
      <c r="JP718" s="11"/>
      <c r="JQ718" s="11"/>
      <c r="JR718" s="11"/>
      <c r="JS718" s="11"/>
      <c r="JT718" s="11"/>
      <c r="JU718" s="11"/>
      <c r="JV718" s="11"/>
      <c r="JW718" s="11"/>
      <c r="JX718" s="11"/>
      <c r="JY718" s="11"/>
      <c r="JZ718" s="11"/>
      <c r="KA718" s="11"/>
      <c r="KB718" s="11"/>
      <c r="KC718" s="11"/>
      <c r="KD718" s="11"/>
      <c r="KE718" s="11"/>
      <c r="KF718" s="11"/>
      <c r="KG718" s="11"/>
      <c r="KH718" s="11"/>
      <c r="KI718" s="11"/>
      <c r="KJ718" s="11"/>
      <c r="KK718" s="11"/>
      <c r="KL718" s="11"/>
      <c r="KM718" s="11"/>
      <c r="KN718" s="11"/>
      <c r="KO718" s="11"/>
      <c r="KP718" s="11"/>
      <c r="KQ718" s="11"/>
      <c r="KR718" s="11"/>
      <c r="KS718" s="11"/>
      <c r="KT718" s="11"/>
      <c r="KU718" s="11"/>
    </row>
    <row r="719" spans="1:307" ht="44.25" customHeight="1" x14ac:dyDescent="0.2">
      <c r="A719" s="160"/>
      <c r="B719" s="161"/>
      <c r="C719" s="162"/>
      <c r="D719" s="163"/>
      <c r="E719" s="201"/>
      <c r="F719" s="202"/>
      <c r="G719" s="164" t="str">
        <f t="shared" si="53"/>
        <v/>
      </c>
      <c r="H719" s="203"/>
      <c r="I719" s="204"/>
      <c r="J719" s="208"/>
      <c r="K719" s="206"/>
      <c r="L719" s="207"/>
      <c r="M719" s="165" t="str">
        <f t="shared" si="51"/>
        <v/>
      </c>
      <c r="N719" s="165" t="str">
        <f t="shared" si="52"/>
        <v/>
      </c>
      <c r="O719" s="210"/>
      <c r="P719" s="243"/>
      <c r="Q719" s="211"/>
      <c r="R719" s="212"/>
      <c r="S719" s="212"/>
      <c r="T719" s="212"/>
      <c r="U719" s="166"/>
      <c r="V719" s="17"/>
      <c r="W719" s="17" t="str">
        <f t="shared" si="54"/>
        <v/>
      </c>
      <c r="X719" s="8"/>
      <c r="Y719" s="8"/>
      <c r="Z719" s="8"/>
      <c r="AA719" s="8"/>
      <c r="AB719" s="11"/>
      <c r="AC719" s="11"/>
      <c r="AD719" s="167" t="str">
        <f t="shared" si="55"/>
        <v/>
      </c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  <c r="HV719" s="11"/>
      <c r="HW719" s="11"/>
      <c r="HX719" s="11"/>
      <c r="HY719" s="11"/>
      <c r="HZ719" s="11"/>
      <c r="IA719" s="11"/>
      <c r="IB719" s="11"/>
      <c r="IC719" s="11"/>
      <c r="ID719" s="11"/>
      <c r="IE719" s="11"/>
      <c r="IF719" s="11"/>
      <c r="IG719" s="11"/>
      <c r="IH719" s="11"/>
      <c r="II719" s="11"/>
      <c r="IJ719" s="11"/>
      <c r="IK719" s="11"/>
      <c r="IL719" s="11"/>
      <c r="IM719" s="11"/>
      <c r="IN719" s="11"/>
      <c r="IO719" s="11"/>
      <c r="IP719" s="11"/>
      <c r="IQ719" s="11"/>
      <c r="IR719" s="11"/>
      <c r="IS719" s="11"/>
      <c r="IT719" s="11"/>
      <c r="IU719" s="11"/>
      <c r="IV719" s="11"/>
      <c r="IW719" s="11"/>
      <c r="IX719" s="11"/>
      <c r="IY719" s="11"/>
      <c r="IZ719" s="11"/>
      <c r="JA719" s="11"/>
      <c r="JB719" s="11"/>
      <c r="JC719" s="11"/>
      <c r="JD719" s="11"/>
      <c r="JE719" s="11"/>
      <c r="JF719" s="11"/>
      <c r="JG719" s="11"/>
      <c r="JH719" s="11"/>
      <c r="JI719" s="11"/>
      <c r="JJ719" s="11"/>
      <c r="JK719" s="11"/>
      <c r="JL719" s="11"/>
      <c r="JM719" s="11"/>
      <c r="JN719" s="11"/>
      <c r="JO719" s="11"/>
      <c r="JP719" s="11"/>
      <c r="JQ719" s="11"/>
      <c r="JR719" s="11"/>
      <c r="JS719" s="11"/>
      <c r="JT719" s="11"/>
      <c r="JU719" s="11"/>
      <c r="JV719" s="11"/>
      <c r="JW719" s="11"/>
      <c r="JX719" s="11"/>
      <c r="JY719" s="11"/>
      <c r="JZ719" s="11"/>
      <c r="KA719" s="11"/>
      <c r="KB719" s="11"/>
      <c r="KC719" s="11"/>
      <c r="KD719" s="11"/>
      <c r="KE719" s="11"/>
      <c r="KF719" s="11"/>
      <c r="KG719" s="11"/>
      <c r="KH719" s="11"/>
      <c r="KI719" s="11"/>
      <c r="KJ719" s="11"/>
      <c r="KK719" s="11"/>
      <c r="KL719" s="11"/>
      <c r="KM719" s="11"/>
      <c r="KN719" s="11"/>
      <c r="KO719" s="11"/>
      <c r="KP719" s="11"/>
      <c r="KQ719" s="11"/>
      <c r="KR719" s="11"/>
      <c r="KS719" s="11"/>
      <c r="KT719" s="11"/>
      <c r="KU719" s="11"/>
    </row>
    <row r="720" spans="1:307" s="168" customFormat="1" ht="15" customHeight="1" x14ac:dyDescent="0.2">
      <c r="A720" s="160"/>
      <c r="B720" s="161"/>
      <c r="C720" s="162"/>
      <c r="D720" s="163"/>
      <c r="E720" s="192"/>
      <c r="F720" s="191"/>
      <c r="G720" s="192"/>
      <c r="H720" s="192"/>
      <c r="I720" s="192"/>
      <c r="J720" s="193"/>
      <c r="K720" s="193"/>
      <c r="L720" s="193"/>
      <c r="M720" s="193"/>
      <c r="N720" s="193"/>
      <c r="O720" s="194"/>
      <c r="P720" s="194"/>
      <c r="Q720" s="195"/>
      <c r="R720" s="195"/>
      <c r="S720" s="195"/>
      <c r="T720" s="195"/>
      <c r="U720" s="166"/>
      <c r="V720" s="17"/>
      <c r="W720" s="17"/>
      <c r="X720" s="8"/>
      <c r="Y720" s="8"/>
      <c r="Z720" s="8"/>
      <c r="AA720" s="8"/>
      <c r="AB720" s="109"/>
      <c r="AC720" s="109"/>
      <c r="AD720" s="167" t="str">
        <f t="shared" ref="AD720:AD721" si="56">IF(E720="I.","A",IF(E720="II.","B",IF(E720="III.","C",IF(E720="IV.","D",""))))</f>
        <v/>
      </c>
      <c r="AE720" s="109"/>
      <c r="AF720" s="109"/>
      <c r="AG720" s="109"/>
      <c r="AH720" s="109"/>
      <c r="AI720" s="109"/>
      <c r="AJ720" s="109"/>
      <c r="AK720" s="109"/>
      <c r="AL720" s="31"/>
      <c r="AM720" s="15"/>
      <c r="AN720" s="109"/>
      <c r="AO720" s="109"/>
      <c r="AP720" s="109"/>
      <c r="AQ720" s="109"/>
      <c r="AR720" s="109"/>
      <c r="AS720" s="109"/>
      <c r="AT720" s="109"/>
      <c r="AU720" s="109"/>
      <c r="AV720" s="109"/>
      <c r="AW720" s="109"/>
      <c r="AX720" s="109"/>
      <c r="AY720" s="109"/>
      <c r="AZ720" s="109"/>
      <c r="BA720" s="109"/>
      <c r="BB720" s="109"/>
      <c r="BC720" s="109"/>
      <c r="BD720" s="109"/>
      <c r="BE720" s="109"/>
      <c r="BF720" s="109"/>
      <c r="BG720" s="109"/>
      <c r="BH720" s="109"/>
      <c r="BI720" s="109"/>
      <c r="BJ720" s="109"/>
      <c r="BK720" s="109"/>
      <c r="BL720" s="109"/>
      <c r="BM720" s="109"/>
      <c r="BN720" s="109"/>
      <c r="BO720" s="109"/>
      <c r="BP720" s="109"/>
      <c r="BQ720" s="109"/>
      <c r="BR720" s="109"/>
      <c r="BS720" s="109"/>
      <c r="BT720" s="109"/>
      <c r="BU720" s="109"/>
      <c r="BV720" s="109"/>
      <c r="BW720" s="109"/>
      <c r="BX720" s="109"/>
      <c r="BY720" s="109"/>
      <c r="BZ720" s="109"/>
      <c r="CA720" s="109"/>
      <c r="CB720" s="109"/>
      <c r="CC720" s="109"/>
      <c r="CD720" s="109"/>
      <c r="CE720" s="109"/>
      <c r="CF720" s="109"/>
      <c r="CG720" s="109"/>
      <c r="CH720" s="109"/>
      <c r="CI720" s="109"/>
      <c r="CJ720" s="109"/>
      <c r="CK720" s="109"/>
      <c r="CL720" s="109"/>
      <c r="CM720" s="109"/>
      <c r="CN720" s="109"/>
      <c r="CO720" s="109"/>
      <c r="CP720" s="109"/>
      <c r="CQ720" s="109"/>
      <c r="CR720" s="109"/>
      <c r="CS720" s="109"/>
      <c r="CT720" s="109"/>
      <c r="CU720" s="109"/>
      <c r="CV720" s="109"/>
      <c r="CW720" s="109"/>
      <c r="CX720" s="109"/>
      <c r="CY720" s="109"/>
      <c r="CZ720" s="109"/>
      <c r="DA720" s="109"/>
      <c r="DB720" s="109"/>
      <c r="DC720" s="109"/>
      <c r="DD720" s="109"/>
      <c r="DE720" s="109"/>
      <c r="DF720" s="109"/>
      <c r="DG720" s="109"/>
      <c r="DH720" s="109"/>
      <c r="DI720" s="109"/>
      <c r="DJ720" s="109"/>
      <c r="DK720" s="109"/>
      <c r="DL720" s="109"/>
      <c r="DM720" s="109"/>
      <c r="DN720" s="109"/>
      <c r="DO720" s="109"/>
      <c r="DP720" s="109"/>
      <c r="DQ720" s="109"/>
      <c r="DR720" s="109"/>
      <c r="DS720" s="109"/>
      <c r="DT720" s="109"/>
      <c r="DU720" s="109"/>
      <c r="DV720" s="109"/>
      <c r="DW720" s="109"/>
      <c r="DX720" s="109"/>
      <c r="DY720" s="109"/>
      <c r="DZ720" s="109"/>
      <c r="EA720" s="109"/>
      <c r="EB720" s="109"/>
      <c r="EC720" s="109"/>
      <c r="ED720" s="109"/>
      <c r="EE720" s="109"/>
      <c r="EF720" s="109"/>
      <c r="EG720" s="109"/>
      <c r="EH720" s="109"/>
      <c r="EI720" s="109"/>
      <c r="EJ720" s="109"/>
      <c r="EK720" s="109"/>
      <c r="EL720" s="109"/>
      <c r="EM720" s="109"/>
      <c r="EN720" s="109"/>
      <c r="EO720" s="109"/>
      <c r="EP720" s="109"/>
      <c r="EQ720" s="109"/>
      <c r="ER720" s="109"/>
      <c r="ES720" s="109"/>
      <c r="ET720" s="109"/>
      <c r="EU720" s="109"/>
      <c r="EV720" s="109"/>
      <c r="EW720" s="109"/>
      <c r="EX720" s="109"/>
      <c r="EY720" s="109"/>
      <c r="EZ720" s="109"/>
      <c r="FA720" s="109"/>
      <c r="FB720" s="109"/>
      <c r="FC720" s="109"/>
      <c r="FD720" s="109"/>
      <c r="FE720" s="109"/>
      <c r="FF720" s="109"/>
      <c r="FG720" s="109"/>
      <c r="FH720" s="109"/>
      <c r="FI720" s="109"/>
      <c r="FJ720" s="109"/>
      <c r="FK720" s="109"/>
      <c r="FL720" s="109"/>
      <c r="FM720" s="109"/>
      <c r="FN720" s="109"/>
      <c r="FO720" s="109"/>
      <c r="FP720" s="109"/>
      <c r="FQ720" s="109"/>
      <c r="FR720" s="109"/>
      <c r="FS720" s="109"/>
      <c r="FT720" s="109"/>
      <c r="FU720" s="109"/>
      <c r="FV720" s="109"/>
      <c r="FW720" s="109"/>
      <c r="FX720" s="109"/>
      <c r="FY720" s="109"/>
      <c r="FZ720" s="109"/>
      <c r="GA720" s="109"/>
      <c r="GB720" s="109"/>
      <c r="GC720" s="109"/>
      <c r="GD720" s="109"/>
      <c r="GE720" s="109"/>
      <c r="GF720" s="109"/>
      <c r="GG720" s="109"/>
      <c r="GH720" s="109"/>
      <c r="GI720" s="109"/>
      <c r="GJ720" s="109"/>
      <c r="GK720" s="109"/>
      <c r="GL720" s="109"/>
      <c r="GM720" s="109"/>
      <c r="GN720" s="109"/>
      <c r="GO720" s="109"/>
      <c r="GP720" s="109"/>
      <c r="GQ720" s="109"/>
      <c r="GR720" s="109"/>
      <c r="GS720" s="109"/>
      <c r="GT720" s="109"/>
      <c r="GU720" s="109"/>
      <c r="GV720" s="109"/>
      <c r="GW720" s="109"/>
      <c r="GX720" s="109"/>
      <c r="GY720" s="109"/>
      <c r="GZ720" s="109"/>
      <c r="HA720" s="109"/>
      <c r="HB720" s="109"/>
      <c r="HC720" s="109"/>
      <c r="HD720" s="109"/>
      <c r="HE720" s="109"/>
      <c r="HF720" s="109"/>
      <c r="HG720" s="109"/>
      <c r="HH720" s="109"/>
      <c r="HI720" s="109"/>
      <c r="HJ720" s="109"/>
      <c r="HK720" s="109"/>
      <c r="HL720" s="109"/>
      <c r="HM720" s="109"/>
      <c r="HN720" s="109"/>
      <c r="HO720" s="109"/>
      <c r="HP720" s="109"/>
      <c r="HQ720" s="109"/>
      <c r="HR720" s="109"/>
      <c r="HS720" s="109"/>
      <c r="HT720" s="109"/>
      <c r="HU720" s="109"/>
      <c r="HV720" s="109"/>
      <c r="HW720" s="109"/>
      <c r="HX720" s="109"/>
      <c r="HY720" s="109"/>
      <c r="HZ720" s="109"/>
      <c r="IA720" s="109"/>
      <c r="IB720" s="109"/>
      <c r="IC720" s="109"/>
      <c r="ID720" s="109"/>
      <c r="IE720" s="109"/>
      <c r="IF720" s="109"/>
      <c r="IG720" s="109"/>
      <c r="IH720" s="109"/>
      <c r="II720" s="109"/>
      <c r="IJ720" s="109"/>
      <c r="IK720" s="109"/>
      <c r="IL720" s="109"/>
      <c r="IM720" s="109"/>
      <c r="IN720" s="109"/>
      <c r="IO720" s="109"/>
      <c r="IP720" s="109"/>
      <c r="IQ720" s="109"/>
      <c r="IR720" s="109"/>
      <c r="IS720" s="109"/>
      <c r="IT720" s="109"/>
      <c r="IU720" s="109"/>
      <c r="IV720" s="109"/>
      <c r="IW720" s="109"/>
      <c r="IX720" s="109"/>
      <c r="IY720" s="109"/>
      <c r="IZ720" s="109"/>
      <c r="JA720" s="109"/>
      <c r="JB720" s="109"/>
      <c r="JC720" s="109"/>
      <c r="JD720" s="109"/>
      <c r="JE720" s="109"/>
      <c r="JF720" s="109"/>
      <c r="JG720" s="109"/>
      <c r="JH720" s="109"/>
      <c r="JI720" s="109"/>
      <c r="JJ720" s="109"/>
      <c r="JK720" s="109"/>
      <c r="JL720" s="109"/>
      <c r="JM720" s="109"/>
      <c r="JN720" s="109"/>
      <c r="JO720" s="109"/>
      <c r="JP720" s="109"/>
      <c r="JQ720" s="109"/>
      <c r="JR720" s="109"/>
      <c r="JS720" s="109"/>
      <c r="JT720" s="109"/>
      <c r="JU720" s="109"/>
      <c r="JV720" s="109"/>
      <c r="JW720" s="109"/>
      <c r="JX720" s="109"/>
      <c r="JY720" s="109"/>
      <c r="JZ720" s="109"/>
      <c r="KA720" s="109"/>
      <c r="KB720" s="109"/>
      <c r="KC720" s="109"/>
      <c r="KD720" s="109"/>
      <c r="KE720" s="109"/>
      <c r="KF720" s="109"/>
      <c r="KG720" s="109"/>
      <c r="KH720" s="109"/>
      <c r="KI720" s="109"/>
      <c r="KJ720" s="109"/>
      <c r="KK720" s="109"/>
      <c r="KL720" s="109"/>
      <c r="KM720" s="109"/>
      <c r="KN720" s="109"/>
      <c r="KO720" s="109"/>
      <c r="KP720" s="109"/>
      <c r="KQ720" s="109"/>
      <c r="KR720" s="109"/>
      <c r="KS720" s="109"/>
      <c r="KT720" s="109"/>
      <c r="KU720" s="109"/>
    </row>
    <row r="721" spans="1:307" s="168" customFormat="1" ht="15" customHeight="1" x14ac:dyDescent="0.2">
      <c r="A721" s="160"/>
      <c r="B721" s="161"/>
      <c r="C721" s="196"/>
      <c r="D721" s="163"/>
      <c r="E721" s="197" t="s">
        <v>92</v>
      </c>
      <c r="F721" s="191"/>
      <c r="G721" s="192"/>
      <c r="H721" s="192"/>
      <c r="I721" s="192"/>
      <c r="J721" s="193"/>
      <c r="K721" s="193"/>
      <c r="L721" s="193"/>
      <c r="M721" s="193"/>
      <c r="N721" s="193"/>
      <c r="O721" s="194"/>
      <c r="P721" s="194"/>
      <c r="Q721" s="195"/>
      <c r="R721" s="195"/>
      <c r="S721" s="195"/>
      <c r="T721" s="195"/>
      <c r="U721" s="196"/>
      <c r="V721" s="17"/>
      <c r="W721" s="17"/>
      <c r="X721" s="8"/>
      <c r="Y721" s="8"/>
      <c r="Z721" s="8"/>
      <c r="AA721" s="8"/>
      <c r="AB721" s="109"/>
      <c r="AC721" s="109"/>
      <c r="AD721" s="167" t="str">
        <f t="shared" si="56"/>
        <v/>
      </c>
      <c r="AE721" s="109"/>
      <c r="AF721" s="109"/>
      <c r="AG721" s="109"/>
      <c r="AH721" s="109"/>
      <c r="AI721" s="109"/>
      <c r="AJ721" s="109"/>
      <c r="AK721" s="109"/>
      <c r="AL721" s="31"/>
      <c r="AM721" s="15"/>
      <c r="AN721" s="109"/>
      <c r="AO721" s="109"/>
      <c r="AP721" s="109"/>
      <c r="AQ721" s="109"/>
      <c r="AR721" s="109"/>
      <c r="AS721" s="109"/>
      <c r="AT721" s="109"/>
      <c r="AU721" s="109"/>
      <c r="AV721" s="109"/>
      <c r="AW721" s="109"/>
      <c r="AX721" s="109"/>
      <c r="AY721" s="109"/>
      <c r="AZ721" s="109"/>
      <c r="BA721" s="109"/>
      <c r="BB721" s="109"/>
      <c r="BC721" s="109"/>
      <c r="BD721" s="109"/>
      <c r="BE721" s="109"/>
      <c r="BF721" s="109"/>
      <c r="BG721" s="109"/>
      <c r="BH721" s="109"/>
      <c r="BI721" s="109"/>
      <c r="BJ721" s="109"/>
      <c r="BK721" s="109"/>
      <c r="BL721" s="109"/>
      <c r="BM721" s="109"/>
      <c r="BN721" s="109"/>
      <c r="BO721" s="109"/>
      <c r="BP721" s="109"/>
      <c r="BQ721" s="109"/>
      <c r="BR721" s="109"/>
      <c r="BS721" s="109"/>
      <c r="BT721" s="109"/>
      <c r="BU721" s="109"/>
      <c r="BV721" s="109"/>
      <c r="BW721" s="109"/>
      <c r="BX721" s="109"/>
      <c r="BY721" s="109"/>
      <c r="BZ721" s="109"/>
      <c r="CA721" s="109"/>
      <c r="CB721" s="109"/>
      <c r="CC721" s="109"/>
      <c r="CD721" s="109"/>
      <c r="CE721" s="109"/>
      <c r="CF721" s="109"/>
      <c r="CG721" s="109"/>
      <c r="CH721" s="109"/>
      <c r="CI721" s="109"/>
      <c r="CJ721" s="109"/>
      <c r="CK721" s="109"/>
      <c r="CL721" s="109"/>
      <c r="CM721" s="109"/>
      <c r="CN721" s="109"/>
      <c r="CO721" s="109"/>
      <c r="CP721" s="109"/>
      <c r="CQ721" s="109"/>
      <c r="CR721" s="109"/>
      <c r="CS721" s="109"/>
      <c r="CT721" s="109"/>
      <c r="CU721" s="109"/>
      <c r="CV721" s="109"/>
      <c r="CW721" s="109"/>
      <c r="CX721" s="109"/>
      <c r="CY721" s="109"/>
      <c r="CZ721" s="109"/>
      <c r="DA721" s="109"/>
      <c r="DB721" s="109"/>
      <c r="DC721" s="109"/>
      <c r="DD721" s="109"/>
      <c r="DE721" s="109"/>
      <c r="DF721" s="109"/>
      <c r="DG721" s="109"/>
      <c r="DH721" s="109"/>
      <c r="DI721" s="109"/>
      <c r="DJ721" s="109"/>
      <c r="DK721" s="109"/>
      <c r="DL721" s="109"/>
      <c r="DM721" s="109"/>
      <c r="DN721" s="109"/>
      <c r="DO721" s="109"/>
      <c r="DP721" s="109"/>
      <c r="DQ721" s="109"/>
      <c r="DR721" s="109"/>
      <c r="DS721" s="109"/>
      <c r="DT721" s="109"/>
      <c r="DU721" s="109"/>
      <c r="DV721" s="109"/>
      <c r="DW721" s="109"/>
      <c r="DX721" s="109"/>
      <c r="DY721" s="109"/>
      <c r="DZ721" s="109"/>
      <c r="EA721" s="109"/>
      <c r="EB721" s="109"/>
      <c r="EC721" s="109"/>
      <c r="ED721" s="109"/>
      <c r="EE721" s="109"/>
      <c r="EF721" s="109"/>
      <c r="EG721" s="109"/>
      <c r="EH721" s="109"/>
      <c r="EI721" s="109"/>
      <c r="EJ721" s="109"/>
      <c r="EK721" s="109"/>
      <c r="EL721" s="109"/>
      <c r="EM721" s="109"/>
      <c r="EN721" s="109"/>
      <c r="EO721" s="109"/>
      <c r="EP721" s="109"/>
      <c r="EQ721" s="109"/>
      <c r="ER721" s="109"/>
      <c r="ES721" s="109"/>
      <c r="ET721" s="109"/>
      <c r="EU721" s="109"/>
      <c r="EV721" s="109"/>
      <c r="EW721" s="109"/>
      <c r="EX721" s="109"/>
      <c r="EY721" s="109"/>
      <c r="EZ721" s="109"/>
      <c r="FA721" s="109"/>
      <c r="FB721" s="109"/>
      <c r="FC721" s="109"/>
      <c r="FD721" s="109"/>
      <c r="FE721" s="109"/>
      <c r="FF721" s="109"/>
      <c r="FG721" s="109"/>
      <c r="FH721" s="109"/>
      <c r="FI721" s="109"/>
      <c r="FJ721" s="109"/>
      <c r="FK721" s="109"/>
      <c r="FL721" s="109"/>
      <c r="FM721" s="109"/>
      <c r="FN721" s="109"/>
      <c r="FO721" s="109"/>
      <c r="FP721" s="109"/>
      <c r="FQ721" s="109"/>
      <c r="FR721" s="109"/>
      <c r="FS721" s="109"/>
      <c r="FT721" s="109"/>
      <c r="FU721" s="109"/>
      <c r="FV721" s="109"/>
      <c r="FW721" s="109"/>
      <c r="FX721" s="109"/>
      <c r="FY721" s="109"/>
      <c r="FZ721" s="109"/>
      <c r="GA721" s="109"/>
      <c r="GB721" s="109"/>
      <c r="GC721" s="109"/>
      <c r="GD721" s="109"/>
      <c r="GE721" s="109"/>
      <c r="GF721" s="109"/>
      <c r="GG721" s="109"/>
      <c r="GH721" s="109"/>
      <c r="GI721" s="109"/>
      <c r="GJ721" s="109"/>
      <c r="GK721" s="109"/>
      <c r="GL721" s="109"/>
      <c r="GM721" s="109"/>
      <c r="GN721" s="109"/>
      <c r="GO721" s="109"/>
      <c r="GP721" s="109"/>
      <c r="GQ721" s="109"/>
      <c r="GR721" s="109"/>
      <c r="GS721" s="109"/>
      <c r="GT721" s="109"/>
      <c r="GU721" s="109"/>
      <c r="GV721" s="109"/>
      <c r="GW721" s="109"/>
      <c r="GX721" s="109"/>
      <c r="GY721" s="109"/>
      <c r="GZ721" s="109"/>
      <c r="HA721" s="109"/>
      <c r="HB721" s="109"/>
      <c r="HC721" s="109"/>
      <c r="HD721" s="109"/>
      <c r="HE721" s="109"/>
      <c r="HF721" s="109"/>
      <c r="HG721" s="109"/>
      <c r="HH721" s="109"/>
      <c r="HI721" s="109"/>
      <c r="HJ721" s="109"/>
      <c r="HK721" s="109"/>
      <c r="HL721" s="109"/>
      <c r="HM721" s="109"/>
      <c r="HN721" s="109"/>
      <c r="HO721" s="109"/>
      <c r="HP721" s="109"/>
      <c r="HQ721" s="109"/>
      <c r="HR721" s="109"/>
      <c r="HS721" s="109"/>
      <c r="HT721" s="109"/>
      <c r="HU721" s="109"/>
      <c r="HV721" s="109"/>
      <c r="HW721" s="109"/>
      <c r="HX721" s="109"/>
      <c r="HY721" s="109"/>
      <c r="HZ721" s="109"/>
      <c r="IA721" s="109"/>
      <c r="IB721" s="109"/>
      <c r="IC721" s="109"/>
      <c r="ID721" s="109"/>
      <c r="IE721" s="109"/>
      <c r="IF721" s="109"/>
      <c r="IG721" s="109"/>
      <c r="IH721" s="109"/>
      <c r="II721" s="109"/>
      <c r="IJ721" s="109"/>
      <c r="IK721" s="109"/>
      <c r="IL721" s="109"/>
      <c r="IM721" s="109"/>
      <c r="IN721" s="109"/>
      <c r="IO721" s="109"/>
      <c r="IP721" s="109"/>
      <c r="IQ721" s="109"/>
      <c r="IR721" s="109"/>
      <c r="IS721" s="109"/>
      <c r="IT721" s="109"/>
      <c r="IU721" s="109"/>
      <c r="IV721" s="109"/>
      <c r="IW721" s="109"/>
      <c r="IX721" s="109"/>
      <c r="IY721" s="109"/>
      <c r="IZ721" s="109"/>
      <c r="JA721" s="109"/>
      <c r="JB721" s="109"/>
      <c r="JC721" s="109"/>
      <c r="JD721" s="109"/>
      <c r="JE721" s="109"/>
      <c r="JF721" s="109"/>
      <c r="JG721" s="109"/>
      <c r="JH721" s="109"/>
      <c r="JI721" s="109"/>
      <c r="JJ721" s="109"/>
      <c r="JK721" s="109"/>
      <c r="JL721" s="109"/>
      <c r="JM721" s="109"/>
      <c r="JN721" s="109"/>
      <c r="JO721" s="109"/>
      <c r="JP721" s="109"/>
      <c r="JQ721" s="109"/>
      <c r="JR721" s="109"/>
      <c r="JS721" s="109"/>
      <c r="JT721" s="109"/>
      <c r="JU721" s="109"/>
      <c r="JV721" s="109"/>
      <c r="JW721" s="109"/>
      <c r="JX721" s="109"/>
      <c r="JY721" s="109"/>
      <c r="JZ721" s="109"/>
      <c r="KA721" s="109"/>
      <c r="KB721" s="109"/>
      <c r="KC721" s="109"/>
      <c r="KD721" s="109"/>
      <c r="KE721" s="109"/>
      <c r="KF721" s="109"/>
      <c r="KG721" s="109"/>
      <c r="KH721" s="109"/>
      <c r="KI721" s="109"/>
      <c r="KJ721" s="109"/>
      <c r="KK721" s="109"/>
      <c r="KL721" s="109"/>
      <c r="KM721" s="109"/>
      <c r="KN721" s="109"/>
      <c r="KO721" s="109"/>
      <c r="KP721" s="109"/>
      <c r="KQ721" s="109"/>
      <c r="KR721" s="109"/>
      <c r="KS721" s="109"/>
      <c r="KT721" s="109"/>
      <c r="KU721" s="109"/>
    </row>
    <row r="722" spans="1:307" hidden="1" x14ac:dyDescent="0.2">
      <c r="A722" s="160"/>
      <c r="B722" s="160"/>
      <c r="C722" s="8"/>
      <c r="D722" s="8"/>
      <c r="E722" s="244" t="s">
        <v>64</v>
      </c>
      <c r="F722" s="131" t="s">
        <v>65</v>
      </c>
      <c r="G722" s="131" t="s">
        <v>66</v>
      </c>
      <c r="H722" s="131" t="s">
        <v>67</v>
      </c>
      <c r="I722" s="131" t="s">
        <v>68</v>
      </c>
      <c r="J722" s="132"/>
      <c r="K722" s="132"/>
      <c r="L722" s="132"/>
      <c r="M722" s="132"/>
      <c r="N722" s="177"/>
      <c r="O722" s="178"/>
      <c r="P722" s="178"/>
      <c r="Q722" s="179"/>
      <c r="R722" s="179"/>
      <c r="S722" s="179" t="s">
        <v>88</v>
      </c>
      <c r="T722" s="179" t="s">
        <v>88</v>
      </c>
      <c r="U722" s="160"/>
      <c r="V722" s="160"/>
      <c r="W722" s="160"/>
      <c r="X722" s="160"/>
      <c r="AA722" s="160"/>
      <c r="AD722" s="167"/>
    </row>
    <row r="723" spans="1:307" hidden="1" x14ac:dyDescent="0.2">
      <c r="A723" s="160"/>
      <c r="B723" s="160"/>
      <c r="C723" s="8"/>
      <c r="D723" s="8"/>
      <c r="E723" s="7" t="s">
        <v>42</v>
      </c>
      <c r="F723" s="7" t="s">
        <v>42</v>
      </c>
      <c r="G723" s="7" t="s">
        <v>42</v>
      </c>
      <c r="H723" s="167" t="s">
        <v>42</v>
      </c>
      <c r="I723" s="131" t="s">
        <v>69</v>
      </c>
      <c r="J723" s="132"/>
      <c r="K723" s="132"/>
      <c r="L723" s="132"/>
      <c r="M723" s="132"/>
      <c r="N723" s="177"/>
      <c r="O723" s="178" t="s">
        <v>128</v>
      </c>
      <c r="P723" s="178" t="s">
        <v>129</v>
      </c>
      <c r="Q723" s="178" t="s">
        <v>130</v>
      </c>
      <c r="R723" s="179" t="s">
        <v>131</v>
      </c>
      <c r="S723" s="179" t="s">
        <v>123</v>
      </c>
      <c r="T723" s="179" t="s">
        <v>123</v>
      </c>
      <c r="U723" s="160"/>
      <c r="V723" s="160"/>
      <c r="W723" s="160"/>
      <c r="X723" s="160"/>
      <c r="AA723" s="160"/>
      <c r="AD723" s="167"/>
    </row>
    <row r="724" spans="1:307" hidden="1" x14ac:dyDescent="0.2">
      <c r="C724" s="11"/>
      <c r="D724" s="11"/>
      <c r="E724" s="7" t="s">
        <v>43</v>
      </c>
      <c r="F724" s="7" t="s">
        <v>43</v>
      </c>
      <c r="G724" s="7" t="s">
        <v>43</v>
      </c>
      <c r="H724" s="167"/>
      <c r="I724" s="182" t="s">
        <v>70</v>
      </c>
      <c r="J724" s="183"/>
      <c r="K724" s="183"/>
      <c r="L724" s="183"/>
      <c r="M724" s="183"/>
      <c r="O724" s="185" t="s">
        <v>89</v>
      </c>
      <c r="P724" s="186" t="s">
        <v>88</v>
      </c>
      <c r="Q724" s="186" t="s">
        <v>89</v>
      </c>
      <c r="R724" s="186" t="s">
        <v>90</v>
      </c>
      <c r="S724" s="186" t="s">
        <v>89</v>
      </c>
      <c r="T724" s="186" t="s">
        <v>89</v>
      </c>
      <c r="AD724" s="167"/>
    </row>
    <row r="725" spans="1:307" hidden="1" x14ac:dyDescent="0.2">
      <c r="C725" s="11"/>
      <c r="D725" s="11"/>
      <c r="E725" s="7" t="s">
        <v>44</v>
      </c>
      <c r="F725" s="7" t="s">
        <v>44</v>
      </c>
      <c r="G725" s="7" t="s">
        <v>44</v>
      </c>
      <c r="H725" s="182"/>
      <c r="I725" s="182"/>
      <c r="J725" s="183"/>
      <c r="K725" s="183"/>
      <c r="L725" s="183"/>
      <c r="M725" s="183"/>
      <c r="O725" s="185" t="s">
        <v>91</v>
      </c>
      <c r="P725" s="186" t="s">
        <v>121</v>
      </c>
      <c r="Q725" s="186" t="s">
        <v>122</v>
      </c>
      <c r="R725" s="186" t="s">
        <v>91</v>
      </c>
      <c r="S725" s="186" t="s">
        <v>121</v>
      </c>
      <c r="T725" s="186" t="s">
        <v>121</v>
      </c>
      <c r="AD725" s="167"/>
    </row>
    <row r="726" spans="1:307" hidden="1" x14ac:dyDescent="0.2">
      <c r="C726" s="11"/>
      <c r="D726" s="11"/>
      <c r="E726" s="7" t="s">
        <v>45</v>
      </c>
      <c r="F726" s="7" t="s">
        <v>45</v>
      </c>
      <c r="G726" s="7" t="s">
        <v>45</v>
      </c>
      <c r="H726" s="182"/>
      <c r="I726" s="182"/>
      <c r="J726" s="183"/>
      <c r="K726" s="183"/>
      <c r="L726" s="183"/>
      <c r="M726" s="183"/>
      <c r="P726" s="186" t="s">
        <v>91</v>
      </c>
      <c r="Q726" s="186" t="s">
        <v>91</v>
      </c>
      <c r="S726" s="186" t="s">
        <v>122</v>
      </c>
      <c r="T726" s="186" t="s">
        <v>122</v>
      </c>
      <c r="AD726" s="167"/>
    </row>
    <row r="727" spans="1:307" hidden="1" x14ac:dyDescent="0.2">
      <c r="C727" s="11"/>
      <c r="D727" s="11"/>
      <c r="E727" s="7" t="s">
        <v>46</v>
      </c>
      <c r="F727" s="7" t="s">
        <v>46</v>
      </c>
      <c r="G727" s="7" t="s">
        <v>46</v>
      </c>
      <c r="H727" s="182"/>
      <c r="I727" s="182"/>
      <c r="J727" s="183"/>
      <c r="K727" s="183"/>
      <c r="L727" s="183"/>
      <c r="M727" s="183"/>
      <c r="S727" s="186" t="s">
        <v>124</v>
      </c>
      <c r="T727" s="186" t="s">
        <v>124</v>
      </c>
    </row>
    <row r="728" spans="1:307" hidden="1" x14ac:dyDescent="0.2">
      <c r="C728" s="11"/>
      <c r="D728" s="11"/>
      <c r="E728" s="7" t="s">
        <v>47</v>
      </c>
      <c r="F728" s="7" t="s">
        <v>47</v>
      </c>
      <c r="G728" s="7" t="s">
        <v>47</v>
      </c>
      <c r="H728" s="182"/>
      <c r="I728" s="182"/>
      <c r="J728" s="183"/>
      <c r="K728" s="183"/>
      <c r="L728" s="183"/>
      <c r="M728" s="183"/>
      <c r="S728" s="186" t="s">
        <v>125</v>
      </c>
      <c r="T728" s="186" t="s">
        <v>91</v>
      </c>
    </row>
    <row r="729" spans="1:307" hidden="1" x14ac:dyDescent="0.2">
      <c r="C729" s="11"/>
      <c r="D729" s="11"/>
      <c r="E729" s="7" t="s">
        <v>54</v>
      </c>
      <c r="F729" s="187"/>
      <c r="G729" s="7" t="s">
        <v>54</v>
      </c>
      <c r="H729" s="182"/>
      <c r="I729" s="182"/>
      <c r="J729" s="183"/>
      <c r="K729" s="183"/>
      <c r="L729" s="183"/>
      <c r="M729" s="183"/>
      <c r="S729" s="186" t="s">
        <v>126</v>
      </c>
    </row>
    <row r="730" spans="1:307" hidden="1" x14ac:dyDescent="0.2">
      <c r="C730" s="11"/>
      <c r="D730" s="11"/>
      <c r="E730" s="188"/>
      <c r="F730" s="187"/>
      <c r="G730" s="7" t="s">
        <v>55</v>
      </c>
      <c r="H730" s="182"/>
      <c r="I730" s="182"/>
      <c r="J730" s="183"/>
      <c r="K730" s="183"/>
      <c r="L730" s="183"/>
      <c r="M730" s="183"/>
      <c r="S730" s="186" t="s">
        <v>127</v>
      </c>
    </row>
    <row r="731" spans="1:307" hidden="1" x14ac:dyDescent="0.2">
      <c r="C731" s="11"/>
      <c r="D731" s="11"/>
      <c r="E731" s="188"/>
      <c r="F731" s="187"/>
      <c r="G731" s="7" t="s">
        <v>56</v>
      </c>
      <c r="H731" s="182"/>
      <c r="I731" s="182"/>
      <c r="J731" s="183"/>
      <c r="K731" s="183"/>
      <c r="L731" s="183"/>
      <c r="M731" s="183"/>
      <c r="S731" s="186" t="s">
        <v>91</v>
      </c>
    </row>
    <row r="732" spans="1:307" hidden="1" x14ac:dyDescent="0.2">
      <c r="C732" s="11"/>
      <c r="D732" s="11"/>
      <c r="E732" s="188"/>
      <c r="F732" s="187"/>
      <c r="G732" s="7" t="s">
        <v>57</v>
      </c>
      <c r="H732" s="182"/>
      <c r="I732" s="182"/>
      <c r="J732" s="183"/>
      <c r="K732" s="183"/>
      <c r="L732" s="183"/>
      <c r="M732" s="183"/>
    </row>
    <row r="733" spans="1:307" hidden="1" x14ac:dyDescent="0.2">
      <c r="C733" s="11"/>
      <c r="D733" s="11"/>
      <c r="E733" s="188"/>
      <c r="F733" s="187"/>
      <c r="G733" s="7" t="s">
        <v>58</v>
      </c>
      <c r="H733" s="182"/>
      <c r="I733" s="182"/>
      <c r="J733" s="183"/>
      <c r="K733" s="183"/>
      <c r="L733" s="183"/>
      <c r="M733" s="183"/>
    </row>
    <row r="734" spans="1:307" hidden="1" x14ac:dyDescent="0.2">
      <c r="C734" s="11"/>
      <c r="D734" s="11"/>
      <c r="E734" s="188"/>
      <c r="F734" s="187"/>
      <c r="G734" s="7" t="s">
        <v>59</v>
      </c>
      <c r="H734" s="182"/>
      <c r="I734" s="182"/>
      <c r="J734" s="183"/>
      <c r="K734" s="183"/>
      <c r="L734" s="183"/>
      <c r="M734" s="183"/>
    </row>
    <row r="735" spans="1:307" hidden="1" x14ac:dyDescent="0.2">
      <c r="C735" s="11"/>
      <c r="D735" s="11"/>
      <c r="E735" s="188"/>
      <c r="F735" s="187"/>
      <c r="G735" s="7" t="s">
        <v>60</v>
      </c>
      <c r="H735" s="182"/>
      <c r="I735" s="182"/>
      <c r="J735" s="183"/>
      <c r="K735" s="183"/>
      <c r="L735" s="183"/>
      <c r="M735" s="183"/>
    </row>
    <row r="736" spans="1:307" hidden="1" x14ac:dyDescent="0.2">
      <c r="C736" s="11"/>
      <c r="D736" s="11"/>
      <c r="E736" s="188"/>
      <c r="F736" s="187"/>
      <c r="G736" s="7" t="s">
        <v>61</v>
      </c>
      <c r="H736" s="182"/>
      <c r="I736" s="182"/>
      <c r="J736" s="183"/>
      <c r="K736" s="183"/>
      <c r="L736" s="183"/>
      <c r="M736" s="183"/>
    </row>
    <row r="737" spans="3:13" hidden="1" x14ac:dyDescent="0.2">
      <c r="C737" s="11"/>
      <c r="D737" s="11"/>
      <c r="E737" s="188"/>
      <c r="F737" s="187"/>
      <c r="G737" s="7" t="s">
        <v>62</v>
      </c>
      <c r="H737" s="182"/>
      <c r="I737" s="182"/>
      <c r="J737" s="183"/>
      <c r="K737" s="183"/>
      <c r="L737" s="183"/>
      <c r="M737" s="183"/>
    </row>
    <row r="738" spans="3:13" x14ac:dyDescent="0.2">
      <c r="C738" s="11"/>
      <c r="D738" s="11"/>
      <c r="E738" s="188"/>
      <c r="F738" s="187"/>
      <c r="G738" s="182"/>
      <c r="H738" s="182"/>
      <c r="I738" s="182"/>
      <c r="J738" s="183"/>
      <c r="K738" s="183"/>
      <c r="L738" s="183"/>
      <c r="M738" s="183"/>
    </row>
    <row r="739" spans="3:13" x14ac:dyDescent="0.2">
      <c r="C739" s="11"/>
      <c r="D739" s="11"/>
      <c r="E739" s="188"/>
      <c r="F739" s="187"/>
      <c r="G739" s="182"/>
      <c r="H739" s="182"/>
      <c r="I739" s="182"/>
      <c r="J739" s="183"/>
      <c r="K739" s="183"/>
      <c r="L739" s="183"/>
      <c r="M739" s="183"/>
    </row>
    <row r="740" spans="3:13" x14ac:dyDescent="0.2">
      <c r="C740" s="11"/>
      <c r="D740" s="11"/>
      <c r="E740" s="188"/>
      <c r="F740" s="187"/>
      <c r="G740" s="182"/>
      <c r="H740" s="182"/>
      <c r="I740" s="182"/>
      <c r="J740" s="183"/>
      <c r="K740" s="183"/>
      <c r="L740" s="183"/>
      <c r="M740" s="183"/>
    </row>
    <row r="741" spans="3:13" x14ac:dyDescent="0.2">
      <c r="C741" s="11"/>
      <c r="D741" s="11"/>
      <c r="E741" s="188"/>
      <c r="F741" s="187"/>
      <c r="G741" s="182"/>
      <c r="H741" s="182"/>
      <c r="I741" s="182"/>
      <c r="J741" s="183"/>
      <c r="K741" s="183"/>
      <c r="L741" s="183"/>
      <c r="M741" s="183"/>
    </row>
    <row r="742" spans="3:13" x14ac:dyDescent="0.2">
      <c r="C742" s="11"/>
      <c r="D742" s="11"/>
      <c r="E742" s="188"/>
      <c r="F742" s="187"/>
      <c r="G742" s="182"/>
      <c r="H742" s="182"/>
      <c r="I742" s="182"/>
      <c r="J742" s="183"/>
      <c r="K742" s="183"/>
      <c r="L742" s="183"/>
      <c r="M742" s="183"/>
    </row>
    <row r="743" spans="3:13" x14ac:dyDescent="0.2">
      <c r="C743" s="11"/>
      <c r="D743" s="11"/>
      <c r="E743" s="188"/>
      <c r="F743" s="187"/>
      <c r="G743" s="182"/>
      <c r="H743" s="182"/>
      <c r="I743" s="182"/>
      <c r="J743" s="183"/>
      <c r="K743" s="183"/>
      <c r="L743" s="183"/>
      <c r="M743" s="183"/>
    </row>
    <row r="744" spans="3:13" x14ac:dyDescent="0.2">
      <c r="C744" s="11"/>
      <c r="D744" s="11"/>
      <c r="E744" s="188"/>
      <c r="F744" s="187"/>
      <c r="G744" s="182"/>
      <c r="H744" s="182"/>
      <c r="I744" s="182"/>
      <c r="J744" s="183"/>
      <c r="K744" s="183"/>
      <c r="L744" s="183"/>
      <c r="M744" s="183"/>
    </row>
    <row r="745" spans="3:13" x14ac:dyDescent="0.2">
      <c r="C745" s="11"/>
      <c r="D745" s="11"/>
      <c r="E745" s="188"/>
      <c r="F745" s="187"/>
      <c r="G745" s="182"/>
      <c r="H745" s="182"/>
      <c r="I745" s="182"/>
      <c r="J745" s="183"/>
      <c r="K745" s="183"/>
      <c r="L745" s="183"/>
      <c r="M745" s="183"/>
    </row>
    <row r="746" spans="3:13" x14ac:dyDescent="0.2">
      <c r="C746" s="11"/>
      <c r="D746" s="11"/>
      <c r="E746" s="188"/>
      <c r="F746" s="187"/>
      <c r="G746" s="182"/>
      <c r="H746" s="182"/>
      <c r="I746" s="182"/>
      <c r="J746" s="183"/>
      <c r="K746" s="183"/>
      <c r="L746" s="183"/>
      <c r="M746" s="183"/>
    </row>
    <row r="747" spans="3:13" x14ac:dyDescent="0.2">
      <c r="C747" s="11"/>
      <c r="D747" s="11"/>
      <c r="E747" s="188"/>
      <c r="F747" s="187"/>
      <c r="G747" s="182"/>
      <c r="H747" s="182"/>
      <c r="I747" s="182"/>
      <c r="J747" s="183"/>
      <c r="K747" s="183"/>
      <c r="L747" s="183"/>
      <c r="M747" s="183"/>
    </row>
    <row r="748" spans="3:13" x14ac:dyDescent="0.2">
      <c r="C748" s="11"/>
      <c r="D748" s="11"/>
      <c r="E748" s="188"/>
      <c r="F748" s="187"/>
      <c r="G748" s="182"/>
      <c r="H748" s="182"/>
      <c r="I748" s="182"/>
      <c r="J748" s="183"/>
      <c r="K748" s="183"/>
      <c r="L748" s="183"/>
      <c r="M748" s="183"/>
    </row>
  </sheetData>
  <sheetProtection algorithmName="SHA-512" hashValue="NSHh2iJ4bBE7ZniNcSgw+mCAMjzhwjRW0+TUaO+xIYVosmchvBodThEzAgiL452GqC6O+8gF7bxkp00vO+09oA==" saltValue="GkrC3J9lOzb5J6wEckpEEg==" spinCount="100000" sheet="1" objects="1" scenarios="1" sort="0" autoFilter="0"/>
  <autoFilter ref="E18:R18" xr:uid="{00000000-0001-0000-0000-000000000000}"/>
  <mergeCells count="4">
    <mergeCell ref="E17:I17"/>
    <mergeCell ref="H8:Q8"/>
    <mergeCell ref="E13:F13"/>
    <mergeCell ref="R8:T8"/>
  </mergeCells>
  <dataValidations count="8">
    <dataValidation type="list" allowBlank="1" showInputMessage="1" showErrorMessage="1" sqref="E19:E719" xr:uid="{00000000-0002-0000-0000-000000000000}">
      <formula1>$E$722:$H$722</formula1>
    </dataValidation>
    <dataValidation type="list" allowBlank="1" showInputMessage="1" showErrorMessage="1" sqref="F19:F719" xr:uid="{BF9AD462-5B98-474F-83CF-4910402DE985}">
      <formula1>INDIRECT(E19)</formula1>
    </dataValidation>
    <dataValidation type="list" allowBlank="1" showInputMessage="1" showErrorMessage="1" sqref="L19:L719" xr:uid="{39CD2CC7-CE46-4FAA-AB26-750EAB6CD261}">
      <formula1>Procenta</formula1>
    </dataValidation>
    <dataValidation type="decimal" allowBlank="1" showInputMessage="1" showErrorMessage="1" error="Tisíce neoddělujte tečkami." sqref="J19:K719" xr:uid="{2992E8BB-7BE9-4A1A-946B-1A9060709842}">
      <formula1>0</formula1>
      <formula2>999999999999</formula2>
    </dataValidation>
    <dataValidation type="whole" allowBlank="1" showInputMessage="1" showErrorMessage="1" sqref="E13 G13:H13" xr:uid="{1BB29008-B38F-42F0-A5FF-B1F2E1B8AA34}">
      <formula1>1</formula1>
      <formula2>99999999</formula2>
    </dataValidation>
    <dataValidation type="list" allowBlank="1" showInputMessage="1" showErrorMessage="1" sqref="S19:S719" xr:uid="{B5909E49-326E-4C80-A893-68457177E4C4}">
      <formula1>$S$722:$S$731</formula1>
    </dataValidation>
    <dataValidation type="list" allowBlank="1" showInputMessage="1" showErrorMessage="1" sqref="T19:T719" xr:uid="{CDA74F4E-2798-4BCB-8E52-39CDAB3CB3F2}">
      <formula1>$T$722:$T$728</formula1>
    </dataValidation>
    <dataValidation type="list" allowBlank="1" showInputMessage="1" showErrorMessage="1" sqref="P19:P719" xr:uid="{E8A7B790-0517-4B65-9836-3426D7C867D3}">
      <formula1>INDIRECT(AD19)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26" orientation="landscape" r:id="rId1"/>
  <headerFooter alignWithMargins="0">
    <oddHeader>&amp;CS2111.72</oddHeader>
    <oddFooter>&amp;LPlatí od: 15.4.2021&amp;CVerze 7&amp;RStrana &amp;P (&amp;[celkem &amp;N)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58"/>
  <sheetViews>
    <sheetView view="pageBreakPreview" zoomScale="87" zoomScaleNormal="100" zoomScaleSheetLayoutView="70" workbookViewId="0"/>
  </sheetViews>
  <sheetFormatPr defaultColWidth="9.28515625" defaultRowHeight="12.75" x14ac:dyDescent="0.2"/>
  <cols>
    <col min="1" max="4" width="1.28515625" style="11" customWidth="1"/>
    <col min="5" max="5" width="12.7109375" style="11" customWidth="1"/>
    <col min="6" max="6" width="9.7109375" style="11" customWidth="1"/>
    <col min="7" max="7" width="11.7109375" style="11" customWidth="1"/>
    <col min="8" max="8" width="16.5703125" style="11" customWidth="1"/>
    <col min="9" max="14" width="23.140625" style="11" customWidth="1"/>
    <col min="15" max="15" width="1.28515625" style="11" customWidth="1"/>
    <col min="16" max="16" width="1.28515625" style="10" customWidth="1"/>
    <col min="17" max="17" width="1.28515625" style="8" customWidth="1"/>
    <col min="18" max="19" width="3.5703125" style="11" customWidth="1"/>
    <col min="20" max="28" width="9.28515625" style="11"/>
    <col min="29" max="29" width="50.42578125" style="31" customWidth="1"/>
    <col min="30" max="30" width="9.28515625" style="15"/>
    <col min="31" max="16384" width="9.28515625" style="11"/>
  </cols>
  <sheetData>
    <row r="1" spans="1:257" s="10" customFormat="1" ht="8.2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8"/>
      <c r="O1" s="8"/>
      <c r="P1" s="8"/>
      <c r="Q1" s="8"/>
      <c r="R1" s="8"/>
      <c r="AC1" s="23"/>
      <c r="AD1" s="24"/>
    </row>
    <row r="2" spans="1:257" ht="2.25" customHeight="1" x14ac:dyDescent="0.2">
      <c r="A2" s="8"/>
      <c r="B2" s="8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96"/>
      <c r="BY2" s="96"/>
      <c r="BZ2" s="96"/>
      <c r="CA2" s="96"/>
      <c r="CB2" s="96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12"/>
      <c r="DY2" s="12"/>
      <c r="DZ2" s="12"/>
      <c r="EA2" s="12"/>
    </row>
    <row r="3" spans="1:257" ht="2.25" customHeight="1" x14ac:dyDescent="0.2">
      <c r="A3" s="8"/>
      <c r="B3" s="8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96"/>
      <c r="BY3" s="96"/>
      <c r="BZ3" s="96"/>
      <c r="CA3" s="96"/>
      <c r="CB3" s="96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12"/>
      <c r="DY3" s="12"/>
      <c r="DZ3" s="12"/>
      <c r="EA3" s="12"/>
    </row>
    <row r="4" spans="1:257" s="104" customFormat="1" ht="2.25" customHeight="1" x14ac:dyDescent="0.2">
      <c r="A4" s="97"/>
      <c r="B4" s="97"/>
      <c r="C4" s="12"/>
      <c r="D4" s="12"/>
      <c r="E4" s="98"/>
      <c r="F4" s="99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00"/>
      <c r="BH4" s="100"/>
      <c r="BI4" s="100"/>
      <c r="BJ4" s="100"/>
      <c r="BK4" s="101"/>
      <c r="BL4" s="12"/>
      <c r="BM4" s="10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99"/>
      <c r="DS4" s="100"/>
      <c r="DT4" s="100"/>
      <c r="DU4" s="100"/>
      <c r="DV4" s="100"/>
      <c r="DW4" s="100"/>
      <c r="DX4" s="100"/>
      <c r="DY4" s="100"/>
      <c r="DZ4" s="12"/>
      <c r="EA4" s="12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</row>
    <row r="5" spans="1:257" ht="2.25" customHeight="1" x14ac:dyDescent="0.2">
      <c r="A5" s="8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00"/>
      <c r="BV5" s="105"/>
      <c r="BW5" s="100"/>
      <c r="BX5" s="106"/>
      <c r="BY5" s="106"/>
      <c r="BZ5" s="106"/>
      <c r="CA5" s="106"/>
      <c r="CB5" s="106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07"/>
      <c r="DH5" s="107"/>
      <c r="DI5" s="107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2"/>
      <c r="EA5" s="12"/>
    </row>
    <row r="6" spans="1:257" s="109" customFormat="1" ht="2.25" customHeight="1" thickBot="1" x14ac:dyDescent="0.25">
      <c r="A6" s="8"/>
      <c r="B6" s="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1"/>
      <c r="Q6" s="11"/>
      <c r="R6" s="17"/>
      <c r="S6" s="11"/>
      <c r="T6" s="11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</row>
    <row r="7" spans="1:257" s="110" customFormat="1" ht="15.95" customHeight="1" x14ac:dyDescent="0.2">
      <c r="C7" s="111"/>
      <c r="D7" s="111"/>
      <c r="E7" s="111"/>
      <c r="F7" s="111"/>
      <c r="G7" s="112"/>
      <c r="H7" s="274" t="s">
        <v>5</v>
      </c>
      <c r="I7" s="275"/>
      <c r="J7" s="275"/>
      <c r="K7" s="275"/>
      <c r="L7" s="276"/>
      <c r="M7" s="113" t="s">
        <v>2</v>
      </c>
      <c r="N7" s="111"/>
      <c r="O7" s="114"/>
      <c r="P7" s="115"/>
      <c r="Q7" s="116"/>
      <c r="R7" s="95"/>
      <c r="S7" s="11"/>
      <c r="T7" s="11"/>
    </row>
    <row r="8" spans="1:257" s="110" customFormat="1" ht="15.95" customHeight="1" x14ac:dyDescent="0.2">
      <c r="C8" s="117"/>
      <c r="D8" s="118"/>
      <c r="E8" s="117"/>
      <c r="F8" s="117"/>
      <c r="G8" s="119"/>
      <c r="H8" s="277"/>
      <c r="I8" s="278"/>
      <c r="J8" s="278"/>
      <c r="K8" s="278"/>
      <c r="L8" s="279"/>
      <c r="M8" s="120" t="s">
        <v>3</v>
      </c>
      <c r="N8" s="121"/>
      <c r="O8" s="116"/>
      <c r="P8" s="115"/>
      <c r="Q8" s="115"/>
      <c r="R8" s="8"/>
      <c r="S8" s="11"/>
      <c r="T8" s="11"/>
    </row>
    <row r="9" spans="1:257" s="110" customFormat="1" ht="15.95" customHeight="1" x14ac:dyDescent="0.2">
      <c r="C9" s="117"/>
      <c r="D9" s="118"/>
      <c r="E9" s="118"/>
      <c r="F9" s="118"/>
      <c r="G9" s="122"/>
      <c r="H9" s="277"/>
      <c r="I9" s="278"/>
      <c r="J9" s="278"/>
      <c r="K9" s="278"/>
      <c r="L9" s="279"/>
      <c r="M9" s="120" t="s">
        <v>38</v>
      </c>
      <c r="N9" s="121"/>
      <c r="O9" s="116"/>
      <c r="P9" s="115"/>
      <c r="Q9" s="115"/>
      <c r="R9" s="8"/>
      <c r="S9" s="11"/>
      <c r="T9" s="11"/>
    </row>
    <row r="10" spans="1:257" s="110" customFormat="1" ht="15.95" customHeight="1" x14ac:dyDescent="0.2">
      <c r="C10" s="117"/>
      <c r="D10" s="117"/>
      <c r="E10" s="117"/>
      <c r="F10" s="117"/>
      <c r="G10" s="119"/>
      <c r="H10" s="277"/>
      <c r="I10" s="278"/>
      <c r="J10" s="278"/>
      <c r="K10" s="278"/>
      <c r="L10" s="279"/>
      <c r="M10" s="120" t="s">
        <v>39</v>
      </c>
      <c r="N10" s="121"/>
      <c r="O10" s="116"/>
      <c r="P10" s="115"/>
      <c r="Q10" s="115"/>
      <c r="R10" s="8"/>
      <c r="S10" s="11"/>
      <c r="T10" s="11"/>
    </row>
    <row r="11" spans="1:257" s="110" customFormat="1" ht="6.75" customHeight="1" x14ac:dyDescent="0.2">
      <c r="C11" s="123"/>
      <c r="D11" s="123"/>
      <c r="E11" s="123"/>
      <c r="F11" s="123"/>
      <c r="G11" s="124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8"/>
      <c r="S11" s="126"/>
      <c r="T11" s="127"/>
    </row>
    <row r="12" spans="1:257" s="234" customFormat="1" ht="3" customHeight="1" x14ac:dyDescent="0.2">
      <c r="A12" s="229"/>
      <c r="B12" s="229"/>
      <c r="C12" s="38"/>
      <c r="D12" s="230"/>
      <c r="E12" s="231"/>
      <c r="F12" s="231"/>
      <c r="G12" s="38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2"/>
      <c r="X12" s="231"/>
      <c r="Y12" s="231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233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233"/>
      <c r="BZ12" s="233"/>
      <c r="CA12" s="38"/>
      <c r="CB12" s="233"/>
      <c r="CC12" s="233"/>
      <c r="CD12" s="233"/>
      <c r="CE12" s="233"/>
      <c r="CF12" s="233"/>
      <c r="CG12" s="233"/>
      <c r="CH12" s="38"/>
      <c r="CI12" s="233"/>
      <c r="CJ12" s="233"/>
      <c r="CK12" s="233"/>
      <c r="CL12" s="233"/>
      <c r="CM12" s="233"/>
      <c r="CN12" s="233"/>
      <c r="CO12" s="233"/>
      <c r="CP12" s="233"/>
      <c r="CQ12" s="233"/>
      <c r="CR12" s="233"/>
      <c r="CS12" s="233"/>
      <c r="CT12" s="233"/>
      <c r="CU12" s="233"/>
      <c r="CV12" s="233"/>
      <c r="CW12" s="233"/>
      <c r="CX12" s="233"/>
      <c r="CY12" s="233"/>
      <c r="CZ12" s="233"/>
      <c r="DA12" s="233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232"/>
      <c r="DY12" s="232"/>
      <c r="DZ12" s="38"/>
      <c r="EA12" s="38"/>
    </row>
    <row r="13" spans="1:257" s="234" customFormat="1" ht="16.5" customHeight="1" x14ac:dyDescent="0.2">
      <c r="A13" s="229"/>
      <c r="B13" s="229"/>
      <c r="C13" s="38"/>
      <c r="D13" s="70"/>
      <c r="E13" s="235" t="s">
        <v>84</v>
      </c>
      <c r="F13" s="235"/>
      <c r="G13" s="235"/>
      <c r="H13" s="38"/>
      <c r="I13" s="38"/>
      <c r="J13" s="38"/>
      <c r="K13" s="38"/>
      <c r="L13" s="38"/>
      <c r="M13" s="38"/>
      <c r="N13" s="38"/>
      <c r="O13" s="38"/>
      <c r="P13" s="8"/>
      <c r="Q13" s="8"/>
      <c r="R13" s="8"/>
      <c r="S13" s="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</row>
    <row r="14" spans="1:257" ht="10.15" customHeight="1" thickBot="1" x14ac:dyDescent="0.25">
      <c r="A14" s="8"/>
      <c r="B14" s="12"/>
      <c r="C14" s="16"/>
      <c r="D14" s="236"/>
      <c r="E14" s="237"/>
      <c r="F14" s="237"/>
      <c r="G14" s="237"/>
      <c r="H14" s="237"/>
      <c r="I14" s="237"/>
      <c r="J14" s="237"/>
      <c r="K14" s="12"/>
      <c r="L14" s="12"/>
      <c r="M14" s="12"/>
      <c r="N14" s="12"/>
      <c r="O14" s="18"/>
      <c r="P14" s="8"/>
      <c r="R14" s="8"/>
      <c r="AC14" s="238"/>
      <c r="AD14" s="239"/>
    </row>
    <row r="15" spans="1:257" ht="60" customHeight="1" thickBot="1" x14ac:dyDescent="0.25">
      <c r="A15" s="8"/>
      <c r="B15" s="12"/>
      <c r="C15" s="16"/>
      <c r="D15" s="25"/>
      <c r="E15" s="26" t="s">
        <v>35</v>
      </c>
      <c r="F15" s="27"/>
      <c r="G15" s="28"/>
      <c r="H15" s="29" t="s">
        <v>73</v>
      </c>
      <c r="I15" s="22" t="s">
        <v>74</v>
      </c>
      <c r="J15" s="22" t="s">
        <v>75</v>
      </c>
      <c r="K15" s="22" t="s">
        <v>76</v>
      </c>
      <c r="L15" s="22" t="s">
        <v>77</v>
      </c>
      <c r="M15" s="22" t="s">
        <v>78</v>
      </c>
      <c r="N15" s="21" t="s">
        <v>79</v>
      </c>
      <c r="O15" s="18"/>
      <c r="P15" s="8"/>
      <c r="R15" s="8"/>
      <c r="AC15" s="23"/>
      <c r="AD15" s="24"/>
    </row>
    <row r="16" spans="1:257" ht="20.100000000000001" customHeight="1" x14ac:dyDescent="0.2">
      <c r="A16" s="8"/>
      <c r="B16" s="12"/>
      <c r="C16" s="16"/>
      <c r="D16" s="25"/>
      <c r="E16" s="283" t="s">
        <v>7</v>
      </c>
      <c r="F16" s="284"/>
      <c r="G16" s="289"/>
      <c r="H16" s="198" t="s">
        <v>11</v>
      </c>
      <c r="I16" s="213">
        <f>SUMIFS('Přehled uplatňovaných výdajů'!J19:J719,'Přehled uplatňovaných výdajů'!F19:F719,"1.",'Přehled uplatňovaných výdajů'!E19:E719,"I.")</f>
        <v>0</v>
      </c>
      <c r="J16" s="213">
        <f>SUMIFS('Přehled uplatňovaných výdajů'!K19:K719,'Přehled uplatňovaných výdajů'!F19:F719,"1.",'Přehled uplatňovaných výdajů'!E19:E719,"I.")</f>
        <v>0</v>
      </c>
      <c r="K16" s="213">
        <f>SUM(I16:J16)</f>
        <v>0</v>
      </c>
      <c r="L16" s="213">
        <f>SUMIFS('Přehled uplatňovaných výdajů'!M19:M719,'Přehled uplatňovaných výdajů'!F19:F719,"1.",'Přehled uplatňovaných výdajů'!E19:E719,"I.")</f>
        <v>0</v>
      </c>
      <c r="M16" s="213">
        <f>SUMIFS('Přehled uplatňovaných výdajů'!N19:N719,'Přehled uplatňovaných výdajů'!F19:F719,"1.",'Přehled uplatňovaných výdajů'!E19:E719,"I.")</f>
        <v>0</v>
      </c>
      <c r="N16" s="214">
        <f>SUM(L16:M16)</f>
        <v>0</v>
      </c>
      <c r="O16" s="18"/>
      <c r="P16" s="8"/>
      <c r="R16" s="8"/>
      <c r="AC16" s="13"/>
      <c r="AD16" s="14"/>
    </row>
    <row r="17" spans="1:30" ht="20.100000000000001" customHeight="1" x14ac:dyDescent="0.2">
      <c r="A17" s="8"/>
      <c r="B17" s="12"/>
      <c r="C17" s="16"/>
      <c r="D17" s="25"/>
      <c r="E17" s="287"/>
      <c r="F17" s="288"/>
      <c r="G17" s="290"/>
      <c r="H17" s="199" t="s">
        <v>12</v>
      </c>
      <c r="I17" s="215">
        <f>SUMIFS('Přehled uplatňovaných výdajů'!J19:J719,'Přehled uplatňovaných výdajů'!F19:F719,"2.",'Přehled uplatňovaných výdajů'!E19:E719,"I.")</f>
        <v>0</v>
      </c>
      <c r="J17" s="216">
        <f>SUMIFS('Přehled uplatňovaných výdajů'!K19:K719,'Přehled uplatňovaných výdajů'!F19:F719,"2.",'Přehled uplatňovaných výdajů'!E19:E719,"I.")</f>
        <v>0</v>
      </c>
      <c r="K17" s="216">
        <f t="shared" ref="K17:K44" si="0">SUM(I17:J17)</f>
        <v>0</v>
      </c>
      <c r="L17" s="216">
        <f>SUMIFS('Přehled uplatňovaných výdajů'!M19:M719,'Přehled uplatňovaných výdajů'!F19:F719,"2.",'Přehled uplatňovaných výdajů'!E19:E719,"I.")</f>
        <v>0</v>
      </c>
      <c r="M17" s="217">
        <f>SUMIFS('Přehled uplatňovaných výdajů'!N19:N719,'Přehled uplatňovaných výdajů'!F19:F719,"2.",'Přehled uplatňovaných výdajů'!E19:E719,"I.")</f>
        <v>0</v>
      </c>
      <c r="N17" s="218">
        <f t="shared" ref="N17:N44" si="1">SUM(L17:M17)</f>
        <v>0</v>
      </c>
      <c r="O17" s="18"/>
      <c r="P17" s="8"/>
      <c r="R17" s="8"/>
      <c r="AC17" s="23"/>
      <c r="AD17" s="24"/>
    </row>
    <row r="18" spans="1:30" ht="20.100000000000001" customHeight="1" x14ac:dyDescent="0.2">
      <c r="A18" s="8"/>
      <c r="B18" s="12"/>
      <c r="C18" s="16"/>
      <c r="D18" s="25"/>
      <c r="E18" s="287"/>
      <c r="F18" s="288"/>
      <c r="G18" s="290"/>
      <c r="H18" s="199" t="s">
        <v>13</v>
      </c>
      <c r="I18" s="216">
        <f>SUMIFS('Přehled uplatňovaných výdajů'!J19:J719,'Přehled uplatňovaných výdajů'!F19:F719,"3.",'Přehled uplatňovaných výdajů'!E19:E719,"I.")</f>
        <v>0</v>
      </c>
      <c r="J18" s="216">
        <f>SUMIFS('Přehled uplatňovaných výdajů'!K19:K719,'Přehled uplatňovaných výdajů'!F19:F719,"3.",'Přehled uplatňovaných výdajů'!E19:E719,"I.")</f>
        <v>0</v>
      </c>
      <c r="K18" s="216">
        <f t="shared" si="0"/>
        <v>0</v>
      </c>
      <c r="L18" s="216">
        <f>SUMIFS('Přehled uplatňovaných výdajů'!M19:M719,'Přehled uplatňovaných výdajů'!F19:F719,"3.",'Přehled uplatňovaných výdajů'!E19:E719,"I.")</f>
        <v>0</v>
      </c>
      <c r="M18" s="217">
        <f>SUMIFS('Přehled uplatňovaných výdajů'!N19:N719,'Přehled uplatňovaných výdajů'!F19:F719,"3.",'Přehled uplatňovaných výdajů'!E19:E719,"I.")</f>
        <v>0</v>
      </c>
      <c r="N18" s="219">
        <f t="shared" si="1"/>
        <v>0</v>
      </c>
      <c r="O18" s="18"/>
      <c r="P18" s="8"/>
      <c r="R18" s="8"/>
      <c r="AC18" s="23"/>
      <c r="AD18" s="24"/>
    </row>
    <row r="19" spans="1:30" ht="20.100000000000001" customHeight="1" x14ac:dyDescent="0.2">
      <c r="A19" s="8"/>
      <c r="B19" s="12"/>
      <c r="C19" s="16"/>
      <c r="D19" s="25"/>
      <c r="E19" s="287"/>
      <c r="F19" s="288"/>
      <c r="G19" s="290"/>
      <c r="H19" s="199" t="s">
        <v>14</v>
      </c>
      <c r="I19" s="216">
        <f>SUMIFS('Přehled uplatňovaných výdajů'!J19:J719,'Přehled uplatňovaných výdajů'!F19:F719,"4.",'Přehled uplatňovaných výdajů'!E19:E719,"I.")</f>
        <v>0</v>
      </c>
      <c r="J19" s="215">
        <f>SUMIFS('Přehled uplatňovaných výdajů'!K19:K719,'Přehled uplatňovaných výdajů'!F19:F719,"4.",'Přehled uplatňovaných výdajů'!E19:E719,"I.")</f>
        <v>0</v>
      </c>
      <c r="K19" s="216">
        <f t="shared" si="0"/>
        <v>0</v>
      </c>
      <c r="L19" s="216">
        <f>SUMIFS('Přehled uplatňovaných výdajů'!M19:M719,'Přehled uplatňovaných výdajů'!F19:F719,"4.",'Přehled uplatňovaných výdajů'!E19:E719,"I.")</f>
        <v>0</v>
      </c>
      <c r="M19" s="217">
        <f>SUMIFS('Přehled uplatňovaných výdajů'!N19:N719,'Přehled uplatňovaných výdajů'!F19:F719,"4.",'Přehled uplatňovaných výdajů'!E19:E719,"I.")</f>
        <v>0</v>
      </c>
      <c r="N19" s="218">
        <f t="shared" si="1"/>
        <v>0</v>
      </c>
      <c r="O19" s="18"/>
      <c r="P19" s="8"/>
      <c r="R19" s="8"/>
      <c r="AC19" s="23"/>
      <c r="AD19" s="24"/>
    </row>
    <row r="20" spans="1:30" ht="20.100000000000001" customHeight="1" x14ac:dyDescent="0.2">
      <c r="A20" s="8"/>
      <c r="B20" s="12"/>
      <c r="C20" s="16"/>
      <c r="D20" s="25"/>
      <c r="E20" s="287"/>
      <c r="F20" s="288"/>
      <c r="G20" s="290"/>
      <c r="H20" s="199" t="s">
        <v>15</v>
      </c>
      <c r="I20" s="216">
        <f>SUMIFS('Přehled uplatňovaných výdajů'!J19:J719,'Přehled uplatňovaných výdajů'!F19:F719,"5.",'Přehled uplatňovaných výdajů'!E19:E719,"I.")</f>
        <v>0</v>
      </c>
      <c r="J20" s="216">
        <f>SUMIFS('Přehled uplatňovaných výdajů'!K19:K719,'Přehled uplatňovaných výdajů'!F19:F719,"5.",'Přehled uplatňovaných výdajů'!E19:E719,"I.")</f>
        <v>0</v>
      </c>
      <c r="K20" s="216">
        <f t="shared" si="0"/>
        <v>0</v>
      </c>
      <c r="L20" s="216">
        <f>SUMIFS('Přehled uplatňovaných výdajů'!M19:M719,'Přehled uplatňovaných výdajů'!F19:F719,"5.",'Přehled uplatňovaných výdajů'!E19:E719,"I.")</f>
        <v>0</v>
      </c>
      <c r="M20" s="217">
        <f>SUMIFS('Přehled uplatňovaných výdajů'!N19:N719,'Přehled uplatňovaných výdajů'!F19:F719,"5.",'Přehled uplatňovaných výdajů'!E19:E719,"I.")</f>
        <v>0</v>
      </c>
      <c r="N20" s="218">
        <f t="shared" si="1"/>
        <v>0</v>
      </c>
      <c r="O20" s="18"/>
      <c r="P20" s="8"/>
      <c r="R20" s="8"/>
      <c r="AC20" s="23"/>
      <c r="AD20" s="24"/>
    </row>
    <row r="21" spans="1:30" ht="20.100000000000001" customHeight="1" x14ac:dyDescent="0.2">
      <c r="A21" s="8"/>
      <c r="B21" s="12"/>
      <c r="C21" s="16"/>
      <c r="D21" s="25"/>
      <c r="E21" s="287"/>
      <c r="F21" s="288"/>
      <c r="G21" s="290"/>
      <c r="H21" s="199" t="s">
        <v>16</v>
      </c>
      <c r="I21" s="220">
        <f>SUMIFS('Přehled uplatňovaných výdajů'!J19:J719,'Přehled uplatňovaných výdajů'!F19:F719,"6.",'Přehled uplatňovaných výdajů'!E19:E719,"I.")</f>
        <v>0</v>
      </c>
      <c r="J21" s="220">
        <f>SUMIFS('Přehled uplatňovaných výdajů'!K19:K719,'Přehled uplatňovaných výdajů'!F19:F719,"6.",'Přehled uplatňovaných výdajů'!E19:E719,"I.")</f>
        <v>0</v>
      </c>
      <c r="K21" s="216">
        <f t="shared" si="0"/>
        <v>0</v>
      </c>
      <c r="L21" s="220">
        <f>SUMIFS('Přehled uplatňovaných výdajů'!M19:M719,'Přehled uplatňovaných výdajů'!F19:F719,"6.",'Přehled uplatňovaných výdajů'!E19:E719,"I.")</f>
        <v>0</v>
      </c>
      <c r="M21" s="221">
        <f>SUMIFS('Přehled uplatňovaných výdajů'!N19:N719,'Přehled uplatňovaných výdajů'!F19:F719,"6.",'Přehled uplatňovaných výdajů'!E19:E719,"I.")</f>
        <v>0</v>
      </c>
      <c r="N21" s="248">
        <f t="shared" si="1"/>
        <v>0</v>
      </c>
      <c r="O21" s="18"/>
      <c r="P21" s="8"/>
      <c r="R21" s="8"/>
      <c r="AC21" s="11"/>
      <c r="AD21" s="11"/>
    </row>
    <row r="22" spans="1:30" ht="20.100000000000001" customHeight="1" thickBot="1" x14ac:dyDescent="0.25">
      <c r="A22" s="8"/>
      <c r="B22" s="12"/>
      <c r="C22" s="16"/>
      <c r="D22" s="25"/>
      <c r="E22" s="285"/>
      <c r="F22" s="286"/>
      <c r="G22" s="291"/>
      <c r="H22" s="245" t="s">
        <v>17</v>
      </c>
      <c r="I22" s="246">
        <f>SUMIFS('Přehled uplatňovaných výdajů'!J19:J719,'Přehled uplatňovaných výdajů'!F19:F719,"7.",'Přehled uplatňovaných výdajů'!E19:E719,"I.")</f>
        <v>0</v>
      </c>
      <c r="J22" s="246">
        <f>SUMIFS('Přehled uplatňovaných výdajů'!K19:K719,'Přehled uplatňovaných výdajů'!F19:F719,"7.",'Přehled uplatňovaných výdajů'!E19:E719,"I.")</f>
        <v>0</v>
      </c>
      <c r="K22" s="216">
        <f t="shared" si="0"/>
        <v>0</v>
      </c>
      <c r="L22" s="246">
        <f>SUMIFS('Přehled uplatňovaných výdajů'!M19:M719,'Přehled uplatňovaných výdajů'!F19:F719,"7.",'Přehled uplatňovaných výdajů'!E19:E719,"I.")</f>
        <v>0</v>
      </c>
      <c r="M22" s="247">
        <f>SUMIFS('Přehled uplatňovaných výdajů'!N19:N719,'Přehled uplatňovaných výdajů'!F19:F719,"7.",'Přehled uplatňovaných výdajů'!E19:E719,"I.")</f>
        <v>0</v>
      </c>
      <c r="N22" s="218">
        <f t="shared" si="1"/>
        <v>0</v>
      </c>
      <c r="O22" s="18"/>
      <c r="P22" s="8"/>
      <c r="R22" s="8"/>
      <c r="AC22" s="11"/>
      <c r="AD22" s="11"/>
    </row>
    <row r="23" spans="1:30" ht="20.100000000000001" customHeight="1" x14ac:dyDescent="0.2">
      <c r="A23" s="8"/>
      <c r="B23" s="12"/>
      <c r="C23" s="16"/>
      <c r="D23" s="25"/>
      <c r="E23" s="283" t="s">
        <v>8</v>
      </c>
      <c r="F23" s="284"/>
      <c r="G23" s="289"/>
      <c r="H23" s="198" t="s">
        <v>11</v>
      </c>
      <c r="I23" s="213">
        <f>SUMIFS('Přehled uplatňovaných výdajů'!J19:J719,'Přehled uplatňovaných výdajů'!F19:F719,"1.",'Přehled uplatňovaných výdajů'!E19:E719,"II.")</f>
        <v>0</v>
      </c>
      <c r="J23" s="213">
        <f>SUMIFS('Přehled uplatňovaných výdajů'!K19:K719,'Přehled uplatňovaných výdajů'!F19:F719,"1.",'Přehled uplatňovaných výdajů'!E19:E719,"II.")</f>
        <v>0</v>
      </c>
      <c r="K23" s="213">
        <f t="shared" si="0"/>
        <v>0</v>
      </c>
      <c r="L23" s="213">
        <f>SUMIFS('Přehled uplatňovaných výdajů'!M19:M719,'Přehled uplatňovaných výdajů'!F19:F719,"1.",'Přehled uplatňovaných výdajů'!E19:E719,"II.")</f>
        <v>0</v>
      </c>
      <c r="M23" s="223">
        <f>SUMIFS('Přehled uplatňovaných výdajů'!N19:N719,'Přehled uplatňovaných výdajů'!F19:F719,"1.",'Přehled uplatňovaných výdajů'!E19:E719,"II.")</f>
        <v>0</v>
      </c>
      <c r="N23" s="250">
        <f t="shared" si="1"/>
        <v>0</v>
      </c>
      <c r="O23" s="18"/>
      <c r="P23" s="8"/>
      <c r="R23" s="8"/>
      <c r="X23" s="30"/>
      <c r="AC23" s="23"/>
      <c r="AD23" s="24"/>
    </row>
    <row r="24" spans="1:30" ht="20.100000000000001" customHeight="1" x14ac:dyDescent="0.2">
      <c r="A24" s="8"/>
      <c r="B24" s="12"/>
      <c r="C24" s="16"/>
      <c r="D24" s="25"/>
      <c r="E24" s="287"/>
      <c r="F24" s="288"/>
      <c r="G24" s="290"/>
      <c r="H24" s="199" t="s">
        <v>12</v>
      </c>
      <c r="I24" s="216">
        <f>SUMIFS('Přehled uplatňovaných výdajů'!J19:J719,'Přehled uplatňovaných výdajů'!F19:F719,"2.",'Přehled uplatňovaných výdajů'!E19:E719,"II.")</f>
        <v>0</v>
      </c>
      <c r="J24" s="216">
        <f>SUMIFS('Přehled uplatňovaných výdajů'!K19:K719,'Přehled uplatňovaných výdajů'!F19:F719,"2.",'Přehled uplatňovaných výdajů'!E19:E719,"II.")</f>
        <v>0</v>
      </c>
      <c r="K24" s="216">
        <f t="shared" si="0"/>
        <v>0</v>
      </c>
      <c r="L24" s="216">
        <f>SUMIFS('Přehled uplatňovaných výdajů'!M19:M719,'Přehled uplatňovaných výdajů'!F19:F719,"2.",'Přehled uplatňovaných výdajů'!E19:E719,"II.")</f>
        <v>0</v>
      </c>
      <c r="M24" s="217">
        <f>SUMIFS('Přehled uplatňovaných výdajů'!N19:N719,'Přehled uplatňovaných výdajů'!F19:F719,"2.",'Přehled uplatňovaných výdajů'!E19:E719,"II.")</f>
        <v>0</v>
      </c>
      <c r="N24" s="218">
        <f t="shared" si="1"/>
        <v>0</v>
      </c>
      <c r="O24" s="18"/>
      <c r="P24" s="8"/>
      <c r="R24" s="8"/>
      <c r="AC24" s="23"/>
      <c r="AD24" s="24"/>
    </row>
    <row r="25" spans="1:30" s="12" customFormat="1" ht="20.100000000000001" customHeight="1" x14ac:dyDescent="0.2">
      <c r="A25" s="8"/>
      <c r="C25" s="16"/>
      <c r="D25" s="25"/>
      <c r="E25" s="287"/>
      <c r="F25" s="288"/>
      <c r="G25" s="290"/>
      <c r="H25" s="199" t="s">
        <v>13</v>
      </c>
      <c r="I25" s="216">
        <f>SUMIFS('Přehled uplatňovaných výdajů'!J19:J719,'Přehled uplatňovaných výdajů'!F19:F719,"3.",'Přehled uplatňovaných výdajů'!E19:E719,"II.")</f>
        <v>0</v>
      </c>
      <c r="J25" s="216">
        <f>SUMIFS('Přehled uplatňovaných výdajů'!K19:K719,'Přehled uplatňovaných výdajů'!F19:F719,"3.",'Přehled uplatňovaných výdajů'!E19:E719,"II.")</f>
        <v>0</v>
      </c>
      <c r="K25" s="216">
        <f t="shared" si="0"/>
        <v>0</v>
      </c>
      <c r="L25" s="216">
        <f>SUMIFS('Přehled uplatňovaných výdajů'!M19:M719,'Přehled uplatňovaných výdajů'!F19:F719,"3.",'Přehled uplatňovaných výdajů'!E19:E719,"II.")</f>
        <v>0</v>
      </c>
      <c r="M25" s="217">
        <f>SUMIFS('Přehled uplatňovaných výdajů'!N19:N719,'Přehled uplatňovaných výdajů'!F19:F719,"3.",'Přehled uplatňovaných výdajů'!E19:E719,"II.")</f>
        <v>0</v>
      </c>
      <c r="N25" s="218">
        <f t="shared" si="1"/>
        <v>0</v>
      </c>
      <c r="O25" s="18"/>
      <c r="P25" s="8"/>
      <c r="Q25" s="8"/>
      <c r="R25" s="8"/>
      <c r="AC25" s="23"/>
      <c r="AD25" s="24"/>
    </row>
    <row r="26" spans="1:30" ht="20.100000000000001" customHeight="1" x14ac:dyDescent="0.2">
      <c r="A26" s="8"/>
      <c r="B26" s="12"/>
      <c r="C26" s="16"/>
      <c r="D26" s="25"/>
      <c r="E26" s="287"/>
      <c r="F26" s="288"/>
      <c r="G26" s="290"/>
      <c r="H26" s="199" t="s">
        <v>14</v>
      </c>
      <c r="I26" s="216">
        <f>SUMIFS('Přehled uplatňovaných výdajů'!J19:J719,'Přehled uplatňovaných výdajů'!F19:F719,"4.",'Přehled uplatňovaných výdajů'!E19:E719,"II.")</f>
        <v>0</v>
      </c>
      <c r="J26" s="216">
        <f>SUMIFS('Přehled uplatňovaných výdajů'!K19:K719,'Přehled uplatňovaných výdajů'!F19:F719,"4.",'Přehled uplatňovaných výdajů'!E19:E719,"II.")</f>
        <v>0</v>
      </c>
      <c r="K26" s="216">
        <f t="shared" si="0"/>
        <v>0</v>
      </c>
      <c r="L26" s="216">
        <f>SUMIFS('Přehled uplatňovaných výdajů'!M19:M719,'Přehled uplatňovaných výdajů'!F19:F719,"4.",'Přehled uplatňovaných výdajů'!E19:E719,"II.")</f>
        <v>0</v>
      </c>
      <c r="M26" s="217">
        <f>SUMIFS('Přehled uplatňovaných výdajů'!N19:N719,'Přehled uplatňovaných výdajů'!F19:F719,"4.",'Přehled uplatňovaných výdajů'!E19:E719,"II.")</f>
        <v>0</v>
      </c>
      <c r="N26" s="218">
        <f t="shared" si="1"/>
        <v>0</v>
      </c>
      <c r="O26" s="18"/>
      <c r="P26" s="8"/>
      <c r="R26" s="8"/>
      <c r="AC26" s="23"/>
      <c r="AD26" s="24"/>
    </row>
    <row r="27" spans="1:30" ht="20.100000000000001" customHeight="1" x14ac:dyDescent="0.2">
      <c r="A27" s="8"/>
      <c r="B27" s="12"/>
      <c r="C27" s="16"/>
      <c r="D27" s="25"/>
      <c r="E27" s="287"/>
      <c r="F27" s="288"/>
      <c r="G27" s="290"/>
      <c r="H27" s="200" t="s">
        <v>15</v>
      </c>
      <c r="I27" s="220">
        <f>SUMIFS('Přehled uplatňovaných výdajů'!J19:J719,'Přehled uplatňovaných výdajů'!F19:F719,"5.",'Přehled uplatňovaných výdajů'!E19:E719,"II.")</f>
        <v>0</v>
      </c>
      <c r="J27" s="220">
        <f>SUMIFS('Přehled uplatňovaných výdajů'!K19:K719,'Přehled uplatňovaných výdajů'!F19:F719,"5.",'Přehled uplatňovaných výdajů'!E19:E719,"II.")</f>
        <v>0</v>
      </c>
      <c r="K27" s="216">
        <f t="shared" si="0"/>
        <v>0</v>
      </c>
      <c r="L27" s="220">
        <f>SUMIFS('Přehled uplatňovaných výdajů'!M19:M719,'Přehled uplatňovaných výdajů'!F19:F719,"5.",'Přehled uplatňovaných výdajů'!E19:E719,"II.")</f>
        <v>0</v>
      </c>
      <c r="M27" s="221">
        <f>SUMIFS('Přehled uplatňovaných výdajů'!N19:N719,'Přehled uplatňovaných výdajů'!F19:F719,"5.",'Přehled uplatňovaných výdajů'!E19:E719,"II.")</f>
        <v>0</v>
      </c>
      <c r="N27" s="251">
        <f t="shared" si="1"/>
        <v>0</v>
      </c>
      <c r="O27" s="18"/>
      <c r="P27" s="8"/>
      <c r="R27" s="8"/>
      <c r="AC27" s="23"/>
      <c r="AD27" s="24"/>
    </row>
    <row r="28" spans="1:30" ht="20.100000000000001" customHeight="1" thickBot="1" x14ac:dyDescent="0.25">
      <c r="A28" s="8"/>
      <c r="B28" s="12"/>
      <c r="C28" s="16"/>
      <c r="D28" s="25"/>
      <c r="E28" s="285"/>
      <c r="F28" s="286"/>
      <c r="G28" s="291"/>
      <c r="H28" s="252" t="s">
        <v>16</v>
      </c>
      <c r="I28" s="246">
        <f>SUMIFS('Přehled uplatňovaných výdajů'!J19:J719,'Přehled uplatňovaných výdajů'!F19:F719,"6.",'Přehled uplatňovaných výdajů'!E19:E719,"II.")</f>
        <v>0</v>
      </c>
      <c r="J28" s="246">
        <f>SUMIFS('Přehled uplatňovaných výdajů'!K19:K719,'Přehled uplatňovaných výdajů'!F19:F719,"6.",'Přehled uplatňovaných výdajů'!E19:E719,"II.")</f>
        <v>0</v>
      </c>
      <c r="K28" s="216">
        <f t="shared" si="0"/>
        <v>0</v>
      </c>
      <c r="L28" s="246">
        <f>SUMIFS('Přehled uplatňovaných výdajů'!M19:M719,'Přehled uplatňovaných výdajů'!F19:F719,"6.",'Přehled uplatňovaných výdajů'!E19:E719,"II.")</f>
        <v>0</v>
      </c>
      <c r="M28" s="247">
        <f>SUMIFS('Přehled uplatňovaných výdajů'!N19:N719,'Přehled uplatňovaných výdajů'!F19:F719,"6.",'Přehled uplatňovaných výdajů'!E19:E719,"II.")</f>
        <v>0</v>
      </c>
      <c r="N28" s="249">
        <f t="shared" si="1"/>
        <v>0</v>
      </c>
      <c r="O28" s="18"/>
      <c r="P28" s="8"/>
      <c r="R28" s="8"/>
      <c r="AC28" s="23"/>
      <c r="AD28" s="24"/>
    </row>
    <row r="29" spans="1:30" ht="20.100000000000001" customHeight="1" x14ac:dyDescent="0.2">
      <c r="A29" s="8"/>
      <c r="B29" s="12"/>
      <c r="C29" s="16"/>
      <c r="D29" s="25"/>
      <c r="E29" s="283" t="s">
        <v>9</v>
      </c>
      <c r="F29" s="284"/>
      <c r="G29" s="284"/>
      <c r="H29" s="198" t="s">
        <v>11</v>
      </c>
      <c r="I29" s="213">
        <f>SUMIFS('Přehled uplatňovaných výdajů'!J19:J719,'Přehled uplatňovaných výdajů'!F19:F719,"1.",'Přehled uplatňovaných výdajů'!E19:E719,"III.")</f>
        <v>0</v>
      </c>
      <c r="J29" s="213">
        <f>SUMIFS('Přehled uplatňovaných výdajů'!K19:K719,'Přehled uplatňovaných výdajů'!F19:F719,"1.",'Přehled uplatňovaných výdajů'!E19:E719,"III.")</f>
        <v>0</v>
      </c>
      <c r="K29" s="213">
        <f t="shared" si="0"/>
        <v>0</v>
      </c>
      <c r="L29" s="213">
        <f>SUMIFS('Přehled uplatňovaných výdajů'!M19:M719,'Přehled uplatňovaných výdajů'!F19:F719,"1.",'Přehled uplatňovaných výdajů'!E19:E719,"III.")</f>
        <v>0</v>
      </c>
      <c r="M29" s="223">
        <f>SUMIFS('Přehled uplatňovaných výdajů'!N19:N719,'Přehled uplatňovaných výdajů'!F19:F719,"1.",'Přehled uplatňovaných výdajů'!E19:E719,"III.")</f>
        <v>0</v>
      </c>
      <c r="N29" s="250">
        <f t="shared" si="1"/>
        <v>0</v>
      </c>
      <c r="O29" s="18"/>
      <c r="P29" s="8"/>
      <c r="R29" s="8"/>
      <c r="AC29" s="13"/>
      <c r="AD29" s="14"/>
    </row>
    <row r="30" spans="1:30" ht="20.100000000000001" customHeight="1" x14ac:dyDescent="0.2">
      <c r="A30" s="8"/>
      <c r="B30" s="12"/>
      <c r="C30" s="16"/>
      <c r="D30" s="25"/>
      <c r="E30" s="287"/>
      <c r="F30" s="288"/>
      <c r="G30" s="288"/>
      <c r="H30" s="199" t="s">
        <v>12</v>
      </c>
      <c r="I30" s="216">
        <f>SUMIFS('Přehled uplatňovaných výdajů'!J19:J719,'Přehled uplatňovaných výdajů'!F19:F719,"2.",'Přehled uplatňovaných výdajů'!E19:E719,"III.")</f>
        <v>0</v>
      </c>
      <c r="J30" s="216">
        <f>SUMIFS('Přehled uplatňovaných výdajů'!K19:K719,'Přehled uplatňovaných výdajů'!F19:F719,"2.",'Přehled uplatňovaných výdajů'!E19:E719,"III.")</f>
        <v>0</v>
      </c>
      <c r="K30" s="216">
        <f t="shared" si="0"/>
        <v>0</v>
      </c>
      <c r="L30" s="216">
        <f>SUMIFS('Přehled uplatňovaných výdajů'!M19:M719,'Přehled uplatňovaných výdajů'!F19:F719,"2.",'Přehled uplatňovaných výdajů'!E19:E719,"III.")</f>
        <v>0</v>
      </c>
      <c r="M30" s="217">
        <f>SUMIFS('Přehled uplatňovaných výdajů'!N19:N719,'Přehled uplatňovaných výdajů'!F19:F719,"2.",'Přehled uplatňovaných výdajů'!E19:E719,"III.")</f>
        <v>0</v>
      </c>
      <c r="N30" s="218">
        <f t="shared" si="1"/>
        <v>0</v>
      </c>
      <c r="O30" s="18"/>
      <c r="P30" s="8"/>
      <c r="R30" s="8"/>
      <c r="AC30" s="13"/>
      <c r="AD30" s="14"/>
    </row>
    <row r="31" spans="1:30" ht="20.100000000000001" customHeight="1" x14ac:dyDescent="0.2">
      <c r="A31" s="8"/>
      <c r="B31" s="12"/>
      <c r="C31" s="16"/>
      <c r="D31" s="25"/>
      <c r="E31" s="287"/>
      <c r="F31" s="288"/>
      <c r="G31" s="288"/>
      <c r="H31" s="199" t="s">
        <v>13</v>
      </c>
      <c r="I31" s="216">
        <f>SUMIFS('Přehled uplatňovaných výdajů'!J19:J719,'Přehled uplatňovaných výdajů'!F19:F719,"3.",'Přehled uplatňovaných výdajů'!E19:E719,"III.")</f>
        <v>0</v>
      </c>
      <c r="J31" s="216">
        <f>SUMIFS('Přehled uplatňovaných výdajů'!K19:K719,'Přehled uplatňovaných výdajů'!F19:F719,"3.",'Přehled uplatňovaných výdajů'!E19:E719,"III.")</f>
        <v>0</v>
      </c>
      <c r="K31" s="216">
        <f t="shared" si="0"/>
        <v>0</v>
      </c>
      <c r="L31" s="216">
        <f>SUMIFS('Přehled uplatňovaných výdajů'!M19:M719,'Přehled uplatňovaných výdajů'!F19:F719,"3.",'Přehled uplatňovaných výdajů'!E19:E719,"III.")</f>
        <v>0</v>
      </c>
      <c r="M31" s="217">
        <f>SUMIFS('Přehled uplatňovaných výdajů'!N19:N719,'Přehled uplatňovaných výdajů'!F19:F719,"3.",'Přehled uplatňovaných výdajů'!E19:E719,"III.")</f>
        <v>0</v>
      </c>
      <c r="N31" s="218">
        <f t="shared" si="1"/>
        <v>0</v>
      </c>
      <c r="O31" s="18"/>
      <c r="P31" s="8"/>
      <c r="R31" s="8"/>
      <c r="AC31" s="13"/>
      <c r="AD31" s="14"/>
    </row>
    <row r="32" spans="1:30" ht="20.100000000000001" customHeight="1" x14ac:dyDescent="0.2">
      <c r="A32" s="8"/>
      <c r="B32" s="12"/>
      <c r="C32" s="16"/>
      <c r="D32" s="25"/>
      <c r="E32" s="287"/>
      <c r="F32" s="288"/>
      <c r="G32" s="288"/>
      <c r="H32" s="199" t="s">
        <v>14</v>
      </c>
      <c r="I32" s="216">
        <f>SUMIFS('Přehled uplatňovaných výdajů'!J19:J719,'Přehled uplatňovaných výdajů'!F19:F719,"4.",'Přehled uplatňovaných výdajů'!E19:E719,"III.")</f>
        <v>0</v>
      </c>
      <c r="J32" s="216">
        <f>SUMIFS('Přehled uplatňovaných výdajů'!K19:K719,'Přehled uplatňovaných výdajů'!F19:F719,"4.",'Přehled uplatňovaných výdajů'!E19:E719,"III.")</f>
        <v>0</v>
      </c>
      <c r="K32" s="216">
        <f t="shared" si="0"/>
        <v>0</v>
      </c>
      <c r="L32" s="216">
        <f>SUMIFS('Přehled uplatňovaných výdajů'!M19:M719,'Přehled uplatňovaných výdajů'!F19:F719,"4.",'Přehled uplatňovaných výdajů'!E19:E719,"III.")</f>
        <v>0</v>
      </c>
      <c r="M32" s="217">
        <f>SUMIFS('Přehled uplatňovaných výdajů'!N19:N719,'Přehled uplatňovaných výdajů'!F19:F719,"4.",'Přehled uplatňovaných výdajů'!E19:E719,"III.")</f>
        <v>0</v>
      </c>
      <c r="N32" s="218">
        <f t="shared" si="1"/>
        <v>0</v>
      </c>
      <c r="O32" s="18"/>
      <c r="P32" s="8"/>
      <c r="R32" s="8"/>
      <c r="AC32" s="13"/>
      <c r="AD32" s="14"/>
    </row>
    <row r="33" spans="1:130" ht="20.100000000000001" customHeight="1" x14ac:dyDescent="0.2">
      <c r="A33" s="8"/>
      <c r="B33" s="12"/>
      <c r="C33" s="16"/>
      <c r="D33" s="25"/>
      <c r="E33" s="287"/>
      <c r="F33" s="288"/>
      <c r="G33" s="288"/>
      <c r="H33" s="199" t="s">
        <v>15</v>
      </c>
      <c r="I33" s="216">
        <f>SUMIFS('Přehled uplatňovaných výdajů'!J19:J719,'Přehled uplatňovaných výdajů'!F19:F719,"5.",'Přehled uplatňovaných výdajů'!E19:E719,"III.")</f>
        <v>0</v>
      </c>
      <c r="J33" s="216">
        <f>SUMIFS('Přehled uplatňovaných výdajů'!K19:K719,'Přehled uplatňovaných výdajů'!F19:F719,"5.",'Přehled uplatňovaných výdajů'!E19:E719,"III.")</f>
        <v>0</v>
      </c>
      <c r="K33" s="216">
        <f t="shared" si="0"/>
        <v>0</v>
      </c>
      <c r="L33" s="216">
        <f>SUMIFS('Přehled uplatňovaných výdajů'!M19:M719,'Přehled uplatňovaných výdajů'!F19:F719,"5.",'Přehled uplatňovaných výdajů'!E19:E719,"III.")</f>
        <v>0</v>
      </c>
      <c r="M33" s="217">
        <f>SUMIFS('Přehled uplatňovaných výdajů'!N19:N719,'Přehled uplatňovaných výdajů'!F19:F719,"5.",'Přehled uplatňovaných výdajů'!E19:E719,"III.")</f>
        <v>0</v>
      </c>
      <c r="N33" s="218">
        <f t="shared" si="1"/>
        <v>0</v>
      </c>
      <c r="O33" s="18"/>
      <c r="P33" s="8"/>
      <c r="R33" s="8"/>
      <c r="AC33" s="13"/>
      <c r="AD33" s="14"/>
    </row>
    <row r="34" spans="1:130" ht="20.100000000000001" customHeight="1" x14ac:dyDescent="0.2">
      <c r="A34" s="8"/>
      <c r="B34" s="12"/>
      <c r="C34" s="16"/>
      <c r="D34" s="25"/>
      <c r="E34" s="287"/>
      <c r="F34" s="288"/>
      <c r="G34" s="288"/>
      <c r="H34" s="199" t="s">
        <v>16</v>
      </c>
      <c r="I34" s="216">
        <f>SUMIFS('Přehled uplatňovaných výdajů'!J19:J719,'Přehled uplatňovaných výdajů'!F19:F719,"6.",'Přehled uplatňovaných výdajů'!E19:E719,"III.")</f>
        <v>0</v>
      </c>
      <c r="J34" s="216">
        <f>SUMIFS('Přehled uplatňovaných výdajů'!K19:K719,'Přehled uplatňovaných výdajů'!F19:F719,"6.",'Přehled uplatňovaných výdajů'!E19:E719,"III.")</f>
        <v>0</v>
      </c>
      <c r="K34" s="216">
        <f t="shared" si="0"/>
        <v>0</v>
      </c>
      <c r="L34" s="216">
        <f>SUMIFS('Přehled uplatňovaných výdajů'!M19:M719,'Přehled uplatňovaných výdajů'!F19:F719,"6.",'Přehled uplatňovaných výdajů'!E19:E719,"III.")</f>
        <v>0</v>
      </c>
      <c r="M34" s="217">
        <f>SUMIFS('Přehled uplatňovaných výdajů'!N19:N719,'Přehled uplatňovaných výdajů'!F19:F719,"6.",'Přehled uplatňovaných výdajů'!E19:E719,"III.")</f>
        <v>0</v>
      </c>
      <c r="N34" s="218">
        <f t="shared" si="1"/>
        <v>0</v>
      </c>
      <c r="O34" s="18"/>
      <c r="P34" s="8"/>
      <c r="R34" s="8"/>
      <c r="AC34" s="13"/>
      <c r="AD34" s="14"/>
    </row>
    <row r="35" spans="1:130" ht="20.100000000000001" customHeight="1" x14ac:dyDescent="0.2">
      <c r="A35" s="8"/>
      <c r="B35" s="12"/>
      <c r="C35" s="16"/>
      <c r="D35" s="25"/>
      <c r="E35" s="287"/>
      <c r="F35" s="288"/>
      <c r="G35" s="288"/>
      <c r="H35" s="199" t="s">
        <v>17</v>
      </c>
      <c r="I35" s="216">
        <f>SUMIFS('Přehled uplatňovaných výdajů'!J19:J719,'Přehled uplatňovaných výdajů'!F19:F719,"7.",'Přehled uplatňovaných výdajů'!E19:E719,"III.")</f>
        <v>0</v>
      </c>
      <c r="J35" s="216">
        <f>SUMIFS('Přehled uplatňovaných výdajů'!K19:K719,'Přehled uplatňovaných výdajů'!F19:F719,"7.",'Přehled uplatňovaných výdajů'!E19:E719,"III.")</f>
        <v>0</v>
      </c>
      <c r="K35" s="216">
        <f t="shared" si="0"/>
        <v>0</v>
      </c>
      <c r="L35" s="216">
        <f>SUMIFS('Přehled uplatňovaných výdajů'!M19:M719,'Přehled uplatňovaných výdajů'!F19:F719,"7.",'Přehled uplatňovaných výdajů'!E19:E719,"III.")</f>
        <v>0</v>
      </c>
      <c r="M35" s="217">
        <f>SUMIFS('Přehled uplatňovaných výdajů'!N19:N719,'Přehled uplatňovaných výdajů'!F19:F719,"7.",'Přehled uplatňovaných výdajů'!E19:E719,"III.")</f>
        <v>0</v>
      </c>
      <c r="N35" s="218">
        <f t="shared" si="1"/>
        <v>0</v>
      </c>
      <c r="O35" s="18"/>
      <c r="P35" s="8"/>
      <c r="R35" s="8"/>
      <c r="AC35" s="13"/>
      <c r="AD35" s="14"/>
    </row>
    <row r="36" spans="1:130" ht="20.100000000000001" customHeight="1" x14ac:dyDescent="0.2">
      <c r="A36" s="8"/>
      <c r="B36" s="12"/>
      <c r="C36" s="16"/>
      <c r="D36" s="25"/>
      <c r="E36" s="287"/>
      <c r="F36" s="288"/>
      <c r="G36" s="288"/>
      <c r="H36" s="199" t="s">
        <v>18</v>
      </c>
      <c r="I36" s="216">
        <f>SUMIFS('Přehled uplatňovaných výdajů'!J19:J719,'Přehled uplatňovaných výdajů'!F19:F719,"8.",'Přehled uplatňovaných výdajů'!E19:E719,"III.")</f>
        <v>0</v>
      </c>
      <c r="J36" s="216">
        <f>SUMIFS('Přehled uplatňovaných výdajů'!K19:K719,'Přehled uplatňovaných výdajů'!F19:F719,"8.",'Přehled uplatňovaných výdajů'!E19:E719,"III.")</f>
        <v>0</v>
      </c>
      <c r="K36" s="216">
        <f t="shared" si="0"/>
        <v>0</v>
      </c>
      <c r="L36" s="216">
        <f>SUMIFS('Přehled uplatňovaných výdajů'!M19:M719,'Přehled uplatňovaných výdajů'!F19:F719,"8.",'Přehled uplatňovaných výdajů'!E19:E719,"III.")</f>
        <v>0</v>
      </c>
      <c r="M36" s="217">
        <f>SUMIFS('Přehled uplatňovaných výdajů'!N19:N719,'Přehled uplatňovaných výdajů'!F19:F719,"8.",'Přehled uplatňovaných výdajů'!E19:E719,"III.")</f>
        <v>0</v>
      </c>
      <c r="N36" s="218">
        <f t="shared" si="1"/>
        <v>0</v>
      </c>
      <c r="O36" s="18"/>
      <c r="P36" s="8"/>
      <c r="R36" s="8"/>
      <c r="AC36" s="13"/>
      <c r="AD36" s="14"/>
    </row>
    <row r="37" spans="1:130" ht="20.100000000000001" customHeight="1" x14ac:dyDescent="0.2">
      <c r="A37" s="8"/>
      <c r="B37" s="12"/>
      <c r="C37" s="16"/>
      <c r="D37" s="25"/>
      <c r="E37" s="287"/>
      <c r="F37" s="288"/>
      <c r="G37" s="288"/>
      <c r="H37" s="199" t="s">
        <v>19</v>
      </c>
      <c r="I37" s="216">
        <f>SUMIFS('Přehled uplatňovaných výdajů'!J19:J719,'Přehled uplatňovaných výdajů'!F19:F719,"9.",'Přehled uplatňovaných výdajů'!E19:E719,"III.")</f>
        <v>0</v>
      </c>
      <c r="J37" s="216">
        <f>SUMIFS('Přehled uplatňovaných výdajů'!K19:K719,'Přehled uplatňovaných výdajů'!F19:F719,"9.",'Přehled uplatňovaných výdajů'!E19:E719,"III.")</f>
        <v>0</v>
      </c>
      <c r="K37" s="216">
        <f t="shared" si="0"/>
        <v>0</v>
      </c>
      <c r="L37" s="216">
        <f>SUMIFS('Přehled uplatňovaných výdajů'!M19:M719,'Přehled uplatňovaných výdajů'!F19:F719,"9.",'Přehled uplatňovaných výdajů'!E19:E719,"III.")</f>
        <v>0</v>
      </c>
      <c r="M37" s="217">
        <f>SUMIFS('Přehled uplatňovaných výdajů'!N19:N719,'Přehled uplatňovaných výdajů'!F19:F719,"9.",'Přehled uplatňovaných výdajů'!E19:E719,"III.")</f>
        <v>0</v>
      </c>
      <c r="N37" s="218">
        <f t="shared" si="1"/>
        <v>0</v>
      </c>
      <c r="O37" s="18"/>
      <c r="P37" s="8"/>
      <c r="R37" s="8"/>
      <c r="AC37" s="13"/>
      <c r="AD37" s="14"/>
    </row>
    <row r="38" spans="1:130" ht="20.100000000000001" customHeight="1" x14ac:dyDescent="0.2">
      <c r="A38" s="8"/>
      <c r="B38" s="12"/>
      <c r="C38" s="16"/>
      <c r="D38" s="25"/>
      <c r="E38" s="287"/>
      <c r="F38" s="288"/>
      <c r="G38" s="288"/>
      <c r="H38" s="199" t="s">
        <v>20</v>
      </c>
      <c r="I38" s="216">
        <f>SUMIFS('Přehled uplatňovaných výdajů'!J19:J719,'Přehled uplatňovaných výdajů'!F19:F719,"10.",'Přehled uplatňovaných výdajů'!E19:E719,"III.")</f>
        <v>0</v>
      </c>
      <c r="J38" s="216">
        <f>SUMIFS('Přehled uplatňovaných výdajů'!K19:K719,'Přehled uplatňovaných výdajů'!F19:F719,"10.",'Přehled uplatňovaných výdajů'!E19:E719,"III.")</f>
        <v>0</v>
      </c>
      <c r="K38" s="216">
        <f t="shared" si="0"/>
        <v>0</v>
      </c>
      <c r="L38" s="216">
        <f>SUMIFS('Přehled uplatňovaných výdajů'!M19:M719,'Přehled uplatňovaných výdajů'!F19:F719,"10.",'Přehled uplatňovaných výdajů'!E19:E719,"III.")</f>
        <v>0</v>
      </c>
      <c r="M38" s="217">
        <f>SUMIFS('Přehled uplatňovaných výdajů'!N19:N719,'Přehled uplatňovaných výdajů'!F19:F719,"10.",'Přehled uplatňovaných výdajů'!E19:E719,"III.")</f>
        <v>0</v>
      </c>
      <c r="N38" s="218">
        <f t="shared" si="1"/>
        <v>0</v>
      </c>
      <c r="O38" s="18"/>
      <c r="P38" s="8"/>
      <c r="R38" s="8"/>
      <c r="AC38" s="13"/>
      <c r="AD38" s="14"/>
    </row>
    <row r="39" spans="1:130" ht="20.100000000000001" customHeight="1" x14ac:dyDescent="0.2">
      <c r="A39" s="8"/>
      <c r="B39" s="12"/>
      <c r="C39" s="16"/>
      <c r="D39" s="25"/>
      <c r="E39" s="287"/>
      <c r="F39" s="288"/>
      <c r="G39" s="288"/>
      <c r="H39" s="199" t="s">
        <v>21</v>
      </c>
      <c r="I39" s="216">
        <f>SUMIFS('Přehled uplatňovaných výdajů'!J19:J719,'Přehled uplatňovaných výdajů'!F19:F719,"11.",'Přehled uplatňovaných výdajů'!E19:E719,"III.")</f>
        <v>0</v>
      </c>
      <c r="J39" s="216">
        <f>SUMIFS('Přehled uplatňovaných výdajů'!K19:K719,'Přehled uplatňovaných výdajů'!F19:F719,"11.",'Přehled uplatňovaných výdajů'!E19:E719,"III.")</f>
        <v>0</v>
      </c>
      <c r="K39" s="216">
        <f t="shared" si="0"/>
        <v>0</v>
      </c>
      <c r="L39" s="216">
        <f>SUMIFS('Přehled uplatňovaných výdajů'!M19:M719,'Přehled uplatňovaných výdajů'!F19:F719,"11.",'Přehled uplatňovaných výdajů'!E19:E719,"III.")</f>
        <v>0</v>
      </c>
      <c r="M39" s="217">
        <f>SUMIFS('Přehled uplatňovaných výdajů'!N19:N719,'Přehled uplatňovaných výdajů'!F19:F719,"11.",'Přehled uplatňovaných výdajů'!E19:E719,"III.")</f>
        <v>0</v>
      </c>
      <c r="N39" s="218">
        <f t="shared" si="1"/>
        <v>0</v>
      </c>
      <c r="O39" s="18"/>
      <c r="P39" s="8"/>
      <c r="R39" s="8"/>
      <c r="AC39" s="13"/>
      <c r="AD39" s="14"/>
    </row>
    <row r="40" spans="1:130" ht="20.100000000000001" customHeight="1" x14ac:dyDescent="0.2">
      <c r="A40" s="8"/>
      <c r="B40" s="12"/>
      <c r="C40" s="16"/>
      <c r="D40" s="25"/>
      <c r="E40" s="287"/>
      <c r="F40" s="288"/>
      <c r="G40" s="288"/>
      <c r="H40" s="199" t="s">
        <v>22</v>
      </c>
      <c r="I40" s="216">
        <f>SUMIFS('Přehled uplatňovaných výdajů'!J19:J719,'Přehled uplatňovaných výdajů'!F19:F719,"12.",'Přehled uplatňovaných výdajů'!E19:E719,"III.")</f>
        <v>0</v>
      </c>
      <c r="J40" s="216">
        <f>SUMIFS('Přehled uplatňovaných výdajů'!K19:K719,'Přehled uplatňovaných výdajů'!F19:F719,"12.",'Přehled uplatňovaných výdajů'!E19:E719,"III.")</f>
        <v>0</v>
      </c>
      <c r="K40" s="216">
        <f t="shared" si="0"/>
        <v>0</v>
      </c>
      <c r="L40" s="216">
        <f>SUMIFS('Přehled uplatňovaných výdajů'!M19:M719,'Přehled uplatňovaných výdajů'!F19:F719,"12.",'Přehled uplatňovaných výdajů'!E19:E719,"III.")</f>
        <v>0</v>
      </c>
      <c r="M40" s="217">
        <f>SUMIFS('Přehled uplatňovaných výdajů'!N19:N719,'Přehled uplatňovaných výdajů'!F19:F719,"12.",'Přehled uplatňovaných výdajů'!E19:E719,"III.")</f>
        <v>0</v>
      </c>
      <c r="N40" s="218">
        <f t="shared" si="1"/>
        <v>0</v>
      </c>
      <c r="O40" s="18"/>
      <c r="P40" s="8"/>
      <c r="R40" s="8"/>
      <c r="AC40" s="13"/>
      <c r="AD40" s="14"/>
    </row>
    <row r="41" spans="1:130" ht="20.100000000000001" customHeight="1" x14ac:dyDescent="0.2">
      <c r="A41" s="8"/>
      <c r="B41" s="12"/>
      <c r="C41" s="16"/>
      <c r="D41" s="25"/>
      <c r="E41" s="287"/>
      <c r="F41" s="288"/>
      <c r="G41" s="288"/>
      <c r="H41" s="199" t="s">
        <v>23</v>
      </c>
      <c r="I41" s="216">
        <f>SUMIFS('Přehled uplatňovaných výdajů'!J19:J719,'Přehled uplatňovaných výdajů'!F19:F719,"13.",'Přehled uplatňovaných výdajů'!E19:E719,"III.")</f>
        <v>0</v>
      </c>
      <c r="J41" s="216">
        <f>SUMIFS('Přehled uplatňovaných výdajů'!K19:K719,'Přehled uplatňovaných výdajů'!F19:F719,"13.",'Přehled uplatňovaných výdajů'!E19:E719,"III.")</f>
        <v>0</v>
      </c>
      <c r="K41" s="216">
        <f>SUM(I41:J41)</f>
        <v>0</v>
      </c>
      <c r="L41" s="216">
        <f>SUMIFS('Přehled uplatňovaných výdajů'!M19:M719,'Přehled uplatňovaných výdajů'!F19:F719,"13.",'Přehled uplatňovaných výdajů'!E19:E719,"III.")</f>
        <v>0</v>
      </c>
      <c r="M41" s="217">
        <f>SUMIFS('Přehled uplatňovaných výdajů'!N19:N719,'Přehled uplatňovaných výdajů'!F19:F719,"13.",'Přehled uplatňovaných výdajů'!E19:E719,"III.")</f>
        <v>0</v>
      </c>
      <c r="N41" s="218">
        <f t="shared" si="1"/>
        <v>0</v>
      </c>
      <c r="O41" s="18"/>
      <c r="P41" s="8"/>
      <c r="R41" s="8"/>
      <c r="AC41" s="13"/>
      <c r="AD41" s="14"/>
    </row>
    <row r="42" spans="1:130" ht="20.100000000000001" customHeight="1" x14ac:dyDescent="0.2">
      <c r="A42" s="8"/>
      <c r="B42" s="12"/>
      <c r="C42" s="16"/>
      <c r="D42" s="25"/>
      <c r="E42" s="287"/>
      <c r="F42" s="288"/>
      <c r="G42" s="288"/>
      <c r="H42" s="199" t="s">
        <v>24</v>
      </c>
      <c r="I42" s="216">
        <f>SUMIFS('Přehled uplatňovaných výdajů'!J19:J719,'Přehled uplatňovaných výdajů'!F19:F719,"14.",'Přehled uplatňovaných výdajů'!E19:E719,"III.")</f>
        <v>0</v>
      </c>
      <c r="J42" s="216">
        <f>SUMIFS('Přehled uplatňovaných výdajů'!K19:K719,'Přehled uplatňovaných výdajů'!F19:F719,"14.",'Přehled uplatňovaných výdajů'!E19:E719,"III.")</f>
        <v>0</v>
      </c>
      <c r="K42" s="216">
        <f t="shared" si="0"/>
        <v>0</v>
      </c>
      <c r="L42" s="216">
        <f>SUMIFS('Přehled uplatňovaných výdajů'!M19:M719,'Přehled uplatňovaných výdajů'!F19:F719,"14.",'Přehled uplatňovaných výdajů'!E19:E719,"III.")</f>
        <v>0</v>
      </c>
      <c r="M42" s="217">
        <f>SUMIFS('Přehled uplatňovaných výdajů'!N19:N719,'Přehled uplatňovaných výdajů'!F19:F719,"14.",'Přehled uplatňovaných výdajů'!E19:E719,"III.")</f>
        <v>0</v>
      </c>
      <c r="N42" s="218">
        <f t="shared" si="1"/>
        <v>0</v>
      </c>
      <c r="O42" s="18"/>
      <c r="P42" s="8"/>
      <c r="R42" s="8"/>
      <c r="AC42" s="13"/>
      <c r="AD42" s="14"/>
    </row>
    <row r="43" spans="1:130" ht="19.5" customHeight="1" thickBot="1" x14ac:dyDescent="0.25">
      <c r="A43" s="8"/>
      <c r="B43" s="12"/>
      <c r="C43" s="16"/>
      <c r="D43" s="25"/>
      <c r="E43" s="285"/>
      <c r="F43" s="286"/>
      <c r="G43" s="286"/>
      <c r="H43" s="200" t="s">
        <v>25</v>
      </c>
      <c r="I43" s="220">
        <f>SUMIFS('Přehled uplatňovaných výdajů'!J19:J719,'Přehled uplatňovaných výdajů'!F19:F719,"15.",'Přehled uplatňovaných výdajů'!E19:E719,"III.")</f>
        <v>0</v>
      </c>
      <c r="J43" s="220">
        <f>SUMIFS('Přehled uplatňovaných výdajů'!K19:K719,'Přehled uplatňovaných výdajů'!F19:F719,"15.",'Přehled uplatňovaných výdajů'!E19:E719,"III.")</f>
        <v>0</v>
      </c>
      <c r="K43" s="220">
        <f t="shared" si="0"/>
        <v>0</v>
      </c>
      <c r="L43" s="220">
        <f>SUMIFS('Přehled uplatňovaných výdajů'!M19:M719,'Přehled uplatňovaných výdajů'!F19:F719,"15.",'Přehled uplatňovaných výdajů'!E19:E719,"III.")</f>
        <v>0</v>
      </c>
      <c r="M43" s="221">
        <f>SUMIFS('Přehled uplatňovaných výdajů'!N19:N719,'Přehled uplatňovaných výdajů'!F19:F719,"15.",'Přehled uplatňovaných výdajů'!E19:E719,"III.")</f>
        <v>0</v>
      </c>
      <c r="N43" s="222">
        <f t="shared" si="1"/>
        <v>0</v>
      </c>
      <c r="O43" s="18"/>
      <c r="P43" s="8"/>
      <c r="R43" s="8"/>
      <c r="AC43" s="11"/>
      <c r="AD43" s="11"/>
    </row>
    <row r="44" spans="1:130" ht="20.100000000000001" customHeight="1" x14ac:dyDescent="0.2">
      <c r="A44" s="8"/>
      <c r="B44" s="12"/>
      <c r="C44" s="16"/>
      <c r="D44" s="25"/>
      <c r="E44" s="283" t="s">
        <v>10</v>
      </c>
      <c r="F44" s="284"/>
      <c r="G44" s="284"/>
      <c r="H44" s="294" t="s">
        <v>11</v>
      </c>
      <c r="I44" s="292">
        <f>SUMIFS('Přehled uplatňovaných výdajů'!J19:J719,'Přehled uplatňovaných výdajů'!F19:F719,"1.",'Přehled uplatňovaných výdajů'!E19:E719,"IV.")</f>
        <v>0</v>
      </c>
      <c r="J44" s="292">
        <f>SUMIFS('Přehled uplatňovaných výdajů'!K19:K719,'Přehled uplatňovaných výdajů'!F19:F719,"1.",'Přehled uplatňovaných výdajů'!E19:E719,"IV.")</f>
        <v>0</v>
      </c>
      <c r="K44" s="292">
        <f t="shared" si="0"/>
        <v>0</v>
      </c>
      <c r="L44" s="292">
        <f>SUMIFS('Přehled uplatňovaných výdajů'!M19:M719,'Přehled uplatňovaných výdajů'!F19:F719,"1.",'Přehled uplatňovaných výdajů'!E19:E719,"IV.")</f>
        <v>0</v>
      </c>
      <c r="M44" s="298">
        <f>SUMIFS('Přehled uplatňovaných výdajů'!N19:N719,'Přehled uplatňovaných výdajů'!F19:F719,"1.",'Přehled uplatňovaných výdajů'!E19:E719,"IV.")</f>
        <v>0</v>
      </c>
      <c r="N44" s="296">
        <f t="shared" si="1"/>
        <v>0</v>
      </c>
      <c r="O44" s="18"/>
      <c r="P44" s="8"/>
      <c r="R44" s="8"/>
    </row>
    <row r="45" spans="1:130" ht="20.100000000000001" customHeight="1" thickBot="1" x14ac:dyDescent="0.25">
      <c r="A45" s="8"/>
      <c r="B45" s="12"/>
      <c r="C45" s="16"/>
      <c r="D45" s="25"/>
      <c r="E45" s="285"/>
      <c r="F45" s="286"/>
      <c r="G45" s="286"/>
      <c r="H45" s="295"/>
      <c r="I45" s="293"/>
      <c r="J45" s="293"/>
      <c r="K45" s="293"/>
      <c r="L45" s="293"/>
      <c r="M45" s="299"/>
      <c r="N45" s="297"/>
      <c r="O45" s="18"/>
      <c r="P45" s="8"/>
      <c r="R45" s="8"/>
    </row>
    <row r="46" spans="1:130" ht="20.100000000000001" customHeight="1" thickBot="1" x14ac:dyDescent="0.25">
      <c r="A46" s="8"/>
      <c r="B46" s="12"/>
      <c r="C46" s="16"/>
      <c r="D46" s="25"/>
      <c r="E46" s="280" t="s">
        <v>4</v>
      </c>
      <c r="F46" s="281"/>
      <c r="G46" s="282"/>
      <c r="H46" s="226"/>
      <c r="I46" s="227">
        <f t="shared" ref="I46:N46" si="2">SUM(I16:I45)</f>
        <v>0</v>
      </c>
      <c r="J46" s="227">
        <f>SUM(J16:J45)</f>
        <v>0</v>
      </c>
      <c r="K46" s="227">
        <f>SUM(K16:K45)</f>
        <v>0</v>
      </c>
      <c r="L46" s="227">
        <f t="shared" si="2"/>
        <v>0</v>
      </c>
      <c r="M46" s="227">
        <f>SUM(M16:M45)</f>
        <v>0</v>
      </c>
      <c r="N46" s="228">
        <f t="shared" si="2"/>
        <v>0</v>
      </c>
      <c r="O46" s="18"/>
      <c r="P46" s="8"/>
      <c r="R46" s="8"/>
      <c r="AC46" s="11"/>
      <c r="AD46" s="11"/>
    </row>
    <row r="47" spans="1:130" ht="17.25" customHeight="1" x14ac:dyDescent="0.2">
      <c r="A47" s="8"/>
      <c r="B47" s="12"/>
      <c r="C47" s="16"/>
      <c r="D47" s="236"/>
      <c r="E47" s="240"/>
      <c r="F47" s="240"/>
      <c r="G47" s="240"/>
      <c r="H47" s="241"/>
      <c r="I47" s="242"/>
      <c r="J47" s="242"/>
      <c r="K47" s="242"/>
      <c r="L47" s="242"/>
      <c r="M47" s="242"/>
      <c r="N47" s="242"/>
      <c r="O47" s="18"/>
      <c r="P47" s="8"/>
      <c r="R47" s="8"/>
      <c r="AC47" s="11"/>
      <c r="AD47" s="11"/>
    </row>
    <row r="48" spans="1:130" s="234" customFormat="1" ht="16.5" customHeight="1" x14ac:dyDescent="0.2">
      <c r="A48" s="229"/>
      <c r="B48" s="229"/>
      <c r="C48" s="38"/>
      <c r="D48" s="70"/>
      <c r="E48" s="235" t="s">
        <v>85</v>
      </c>
      <c r="F48" s="235"/>
      <c r="G48" s="38"/>
      <c r="H48" s="38"/>
      <c r="I48" s="38"/>
      <c r="J48" s="38"/>
      <c r="K48" s="38"/>
      <c r="L48" s="38"/>
      <c r="M48" s="38"/>
      <c r="N48" s="38"/>
      <c r="O48" s="38"/>
      <c r="P48" s="8"/>
      <c r="Q48" s="8"/>
      <c r="R48" s="8"/>
      <c r="S48" s="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</row>
    <row r="49" spans="1:130" s="234" customFormat="1" ht="16.5" customHeight="1" thickBot="1" x14ac:dyDescent="0.25">
      <c r="A49" s="229"/>
      <c r="B49" s="229"/>
      <c r="C49" s="38"/>
      <c r="D49" s="236"/>
      <c r="E49" s="231"/>
      <c r="F49" s="231"/>
      <c r="G49" s="38"/>
      <c r="H49" s="38"/>
      <c r="I49" s="38"/>
      <c r="J49" s="38"/>
      <c r="K49" s="38"/>
      <c r="L49" s="38"/>
      <c r="M49" s="38"/>
      <c r="N49" s="38"/>
      <c r="O49" s="38"/>
      <c r="P49" s="8"/>
      <c r="Q49" s="8"/>
      <c r="R49" s="8"/>
      <c r="S49" s="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</row>
    <row r="50" spans="1:130" s="234" customFormat="1" ht="16.5" customHeight="1" x14ac:dyDescent="0.2">
      <c r="A50" s="229"/>
      <c r="B50" s="229"/>
      <c r="C50" s="38"/>
      <c r="D50" s="236"/>
      <c r="E50" s="266" t="s">
        <v>83</v>
      </c>
      <c r="F50" s="267"/>
      <c r="G50" s="266" t="s">
        <v>86</v>
      </c>
      <c r="H50" s="267"/>
      <c r="I50" s="38"/>
      <c r="J50" s="38"/>
      <c r="K50" s="38"/>
      <c r="L50" s="38"/>
      <c r="M50" s="38"/>
      <c r="N50" s="38"/>
      <c r="O50" s="38"/>
      <c r="P50" s="8"/>
      <c r="Q50" s="8"/>
      <c r="R50" s="8"/>
      <c r="S50" s="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</row>
    <row r="51" spans="1:130" s="234" customFormat="1" ht="16.5" customHeight="1" thickBot="1" x14ac:dyDescent="0.25">
      <c r="A51" s="229"/>
      <c r="B51" s="229"/>
      <c r="C51" s="38"/>
      <c r="D51" s="236"/>
      <c r="E51" s="268"/>
      <c r="F51" s="269"/>
      <c r="G51" s="268"/>
      <c r="H51" s="269"/>
      <c r="I51" s="38"/>
      <c r="J51" s="38"/>
      <c r="K51" s="38"/>
      <c r="L51" s="38"/>
      <c r="M51" s="38"/>
      <c r="N51" s="38"/>
      <c r="O51" s="38"/>
      <c r="P51" s="8"/>
      <c r="Q51" s="8"/>
      <c r="R51" s="8"/>
      <c r="S51" s="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</row>
    <row r="52" spans="1:130" s="234" customFormat="1" ht="16.5" customHeight="1" x14ac:dyDescent="0.2">
      <c r="A52" s="229"/>
      <c r="B52" s="229"/>
      <c r="C52" s="38"/>
      <c r="D52" s="236"/>
      <c r="E52" s="270" t="s">
        <v>69</v>
      </c>
      <c r="F52" s="271"/>
      <c r="G52" s="272">
        <f>SUM(I57:J57)</f>
        <v>0</v>
      </c>
      <c r="H52" s="273"/>
      <c r="I52" s="38"/>
      <c r="J52" s="38"/>
      <c r="K52" s="38"/>
      <c r="L52" s="38"/>
      <c r="M52" s="38"/>
      <c r="N52" s="38"/>
      <c r="O52" s="38"/>
      <c r="P52" s="8"/>
      <c r="Q52" s="8"/>
      <c r="R52" s="8"/>
      <c r="S52" s="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</row>
    <row r="53" spans="1:130" s="234" customFormat="1" ht="16.5" customHeight="1" x14ac:dyDescent="0.2">
      <c r="A53" s="229"/>
      <c r="B53" s="229"/>
      <c r="C53" s="38"/>
      <c r="D53" s="236"/>
      <c r="E53" s="262" t="s">
        <v>70</v>
      </c>
      <c r="F53" s="263"/>
      <c r="G53" s="264">
        <f>SUM(I58:J58)</f>
        <v>0</v>
      </c>
      <c r="H53" s="265"/>
      <c r="I53" s="38"/>
      <c r="J53" s="38"/>
      <c r="K53" s="38"/>
      <c r="L53" s="38"/>
      <c r="M53" s="38"/>
      <c r="N53" s="38"/>
      <c r="O53" s="38"/>
      <c r="P53" s="8"/>
      <c r="Q53" s="8"/>
      <c r="R53" s="8"/>
      <c r="S53" s="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</row>
    <row r="54" spans="1:130" s="234" customFormat="1" ht="16.5" customHeight="1" x14ac:dyDescent="0.2">
      <c r="A54" s="229"/>
      <c r="B54" s="229"/>
      <c r="C54" s="38"/>
      <c r="D54" s="236"/>
      <c r="E54" s="262" t="s">
        <v>87</v>
      </c>
      <c r="F54" s="263"/>
      <c r="G54" s="264">
        <f>SUM(G52:H53)</f>
        <v>0</v>
      </c>
      <c r="H54" s="265"/>
      <c r="I54" s="38"/>
      <c r="J54" s="38"/>
      <c r="K54" s="38"/>
      <c r="L54" s="38"/>
      <c r="M54" s="38"/>
      <c r="N54" s="38"/>
      <c r="O54" s="38"/>
      <c r="P54" s="8"/>
      <c r="Q54" s="8"/>
      <c r="R54" s="8"/>
      <c r="S54" s="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</row>
    <row r="55" spans="1:130" ht="20.100000000000001" customHeight="1" thickBot="1" x14ac:dyDescent="0.25">
      <c r="A55" s="8"/>
      <c r="B55" s="12"/>
      <c r="C55" s="19"/>
      <c r="D55" s="32"/>
      <c r="E55" s="128" t="s">
        <v>92</v>
      </c>
      <c r="F55" s="33"/>
      <c r="G55" s="33"/>
      <c r="H55" s="33"/>
      <c r="I55" s="33"/>
      <c r="J55" s="33"/>
      <c r="K55" s="20"/>
      <c r="L55" s="33"/>
      <c r="M55" s="33"/>
      <c r="N55" s="20"/>
      <c r="O55" s="18"/>
      <c r="P55" s="8"/>
      <c r="R55" s="8"/>
      <c r="AC55" s="11"/>
      <c r="AD55" s="11"/>
    </row>
    <row r="57" spans="1:130" hidden="1" x14ac:dyDescent="0.2">
      <c r="I57" s="11">
        <f>SUMIFS('Přehled uplatňovaných výdajů'!M19:M719,'Přehled uplatňovaných výdajů'!L19:L719,"50 %")</f>
        <v>0</v>
      </c>
      <c r="J57" s="11">
        <f>SUMIFS('Přehled uplatňovaných výdajů'!N19:N719,'Přehled uplatňovaných výdajů'!L19:L719,"50 %")</f>
        <v>0</v>
      </c>
    </row>
    <row r="58" spans="1:130" hidden="1" x14ac:dyDescent="0.2">
      <c r="I58" s="11">
        <f>SUMIFS('Přehled uplatňovaných výdajů'!M19:M719,'Přehled uplatňovaných výdajů'!L19:L719,"60 %")</f>
        <v>0</v>
      </c>
      <c r="J58" s="11">
        <f>SUMIFS('Přehled uplatňovaných výdajů'!N19:N719,'Přehled uplatňovaných výdajů'!L19:L719,"60 %")</f>
        <v>0</v>
      </c>
    </row>
  </sheetData>
  <sheetProtection algorithmName="SHA-512" hashValue="H9/xUAM3j8oGtHEMTbhlJ/mjTpyuZwuAFafc0YWez61TlvozJv5HSv0UTj8ZjV8ZBTe1C/+cNRIm3fNfqz75xw==" saltValue="rKUw2zVnCHQhquL+rhxFCg==" spinCount="100000" sheet="1" objects="1" scenarios="1"/>
  <mergeCells count="21">
    <mergeCell ref="N44:N45"/>
    <mergeCell ref="M44:M45"/>
    <mergeCell ref="L44:L45"/>
    <mergeCell ref="K44:K45"/>
    <mergeCell ref="J44:J45"/>
    <mergeCell ref="H7:L10"/>
    <mergeCell ref="E46:G46"/>
    <mergeCell ref="E44:G45"/>
    <mergeCell ref="E29:G43"/>
    <mergeCell ref="E16:G22"/>
    <mergeCell ref="E23:G28"/>
    <mergeCell ref="I44:I45"/>
    <mergeCell ref="H44:H45"/>
    <mergeCell ref="E54:F54"/>
    <mergeCell ref="G54:H54"/>
    <mergeCell ref="E50:F51"/>
    <mergeCell ref="G50:H51"/>
    <mergeCell ref="E52:F52"/>
    <mergeCell ref="G52:H52"/>
    <mergeCell ref="E53:F53"/>
    <mergeCell ref="G53:H53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>
    <oddHeader>&amp;CS2111.72</oddHeader>
    <oddFooter>&amp;LPlatí od: 15.4.2021&amp;CVerze 7&amp;RStrana &amp;P (&amp;[celkem &amp;N)</oddFooter>
  </headerFooter>
  <ignoredErrors>
    <ignoredError sqref="H29:H44 H16:H21 H23:H2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3FEA-DAA5-4EA0-82AF-73D5CF6D5CEA}">
  <sheetPr>
    <pageSetUpPr fitToPage="1"/>
  </sheetPr>
  <dimension ref="A1:IW61"/>
  <sheetViews>
    <sheetView view="pageBreakPreview" zoomScaleNormal="115" zoomScaleSheetLayoutView="100" workbookViewId="0"/>
  </sheetViews>
  <sheetFormatPr defaultRowHeight="12.75" x14ac:dyDescent="0.2"/>
  <cols>
    <col min="1" max="7" width="1.140625" customWidth="1"/>
    <col min="8" max="8" width="3.42578125" customWidth="1"/>
    <col min="9" max="13" width="2.42578125" customWidth="1"/>
    <col min="14" max="14" width="8.42578125" customWidth="1"/>
    <col min="15" max="15" width="6.140625" customWidth="1"/>
    <col min="16" max="16" width="101.85546875" customWidth="1"/>
    <col min="17" max="17" width="29.42578125" customWidth="1"/>
    <col min="18" max="18" width="32.140625" customWidth="1"/>
    <col min="19" max="19" width="33.5703125" customWidth="1"/>
    <col min="20" max="20" width="4.7109375" customWidth="1"/>
    <col min="21" max="21" width="18.42578125" customWidth="1"/>
    <col min="22" max="22" width="4.5703125" bestFit="1" customWidth="1"/>
    <col min="23" max="29" width="18.42578125" customWidth="1"/>
  </cols>
  <sheetData>
    <row r="1" spans="1:257" ht="8.25" customHeight="1" x14ac:dyDescent="0.2"/>
    <row r="2" spans="1:257" s="3" customFormat="1" ht="2.25" customHeight="1" x14ac:dyDescent="0.2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34"/>
      <c r="BY2" s="34"/>
      <c r="BZ2" s="34"/>
      <c r="CA2" s="34"/>
      <c r="CB2" s="34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1"/>
      <c r="DY2" s="1"/>
      <c r="DZ2" s="1"/>
      <c r="EA2" s="1"/>
    </row>
    <row r="3" spans="1:257" s="3" customFormat="1" ht="2.25" customHeight="1" x14ac:dyDescent="0.2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34"/>
      <c r="BY3" s="34"/>
      <c r="BZ3" s="34"/>
      <c r="CA3" s="34"/>
      <c r="CB3" s="34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1"/>
      <c r="DY3" s="1"/>
      <c r="DZ3" s="1"/>
      <c r="EA3" s="1"/>
    </row>
    <row r="4" spans="1:257" s="41" customFormat="1" ht="2.25" customHeight="1" x14ac:dyDescent="0.2">
      <c r="A4" s="4"/>
      <c r="B4" s="4"/>
      <c r="C4" s="1"/>
      <c r="D4" s="1"/>
      <c r="E4" s="35"/>
      <c r="F4" s="3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37"/>
      <c r="BH4" s="37"/>
      <c r="BI4" s="37"/>
      <c r="BJ4" s="37"/>
      <c r="BK4" s="38"/>
      <c r="BL4" s="1"/>
      <c r="BM4" s="39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6"/>
      <c r="DS4" s="37"/>
      <c r="DT4" s="37"/>
      <c r="DU4" s="37"/>
      <c r="DV4" s="37"/>
      <c r="DW4" s="37"/>
      <c r="DX4" s="37"/>
      <c r="DY4" s="37"/>
      <c r="DZ4" s="1"/>
      <c r="EA4" s="1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  <c r="IW4" s="40"/>
    </row>
    <row r="5" spans="1:257" s="3" customFormat="1" ht="2.25" customHeight="1" x14ac:dyDescent="0.2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37"/>
      <c r="BV5" s="42"/>
      <c r="BW5" s="37"/>
      <c r="BX5" s="43"/>
      <c r="BY5" s="43"/>
      <c r="BZ5" s="43"/>
      <c r="CA5" s="43"/>
      <c r="CB5" s="43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44"/>
      <c r="DH5" s="44"/>
      <c r="DI5" s="44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1"/>
      <c r="EA5" s="1"/>
    </row>
    <row r="6" spans="1:257" s="46" customFormat="1" ht="2.25" customHeight="1" thickBot="1" x14ac:dyDescent="0.25">
      <c r="A6" s="2"/>
      <c r="B6" s="2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15.95" customHeight="1" x14ac:dyDescent="0.2">
      <c r="C7" s="47"/>
      <c r="D7" s="47"/>
      <c r="E7" s="47"/>
      <c r="F7" s="47"/>
      <c r="G7" s="48"/>
      <c r="H7" s="48"/>
      <c r="I7" s="48"/>
      <c r="J7" s="48"/>
      <c r="K7" s="48"/>
      <c r="L7" s="48"/>
      <c r="M7" s="48"/>
      <c r="N7" s="49"/>
      <c r="O7" s="300" t="s">
        <v>5</v>
      </c>
      <c r="P7" s="301"/>
      <c r="Q7" s="301"/>
      <c r="R7" s="302"/>
      <c r="S7" s="50" t="s">
        <v>2</v>
      </c>
      <c r="T7" s="51"/>
    </row>
    <row r="8" spans="1:257" ht="15.95" customHeight="1" x14ac:dyDescent="0.2">
      <c r="C8" s="5"/>
      <c r="D8" s="52"/>
      <c r="E8" s="5"/>
      <c r="F8" s="5"/>
      <c r="G8" s="53"/>
      <c r="H8" s="53"/>
      <c r="I8" s="53"/>
      <c r="J8" s="53"/>
      <c r="K8" s="53"/>
      <c r="L8" s="53"/>
      <c r="M8" s="53"/>
      <c r="N8" s="6"/>
      <c r="O8" s="303"/>
      <c r="P8" s="304"/>
      <c r="Q8" s="304"/>
      <c r="R8" s="305"/>
      <c r="S8" s="54" t="s">
        <v>3</v>
      </c>
      <c r="T8" s="55"/>
    </row>
    <row r="9" spans="1:257" ht="15.95" customHeight="1" x14ac:dyDescent="0.2">
      <c r="C9" s="5"/>
      <c r="D9" s="52"/>
      <c r="E9" s="52"/>
      <c r="F9" s="52"/>
      <c r="G9" s="56"/>
      <c r="H9" s="56"/>
      <c r="I9" s="56"/>
      <c r="J9" s="56"/>
      <c r="K9" s="56"/>
      <c r="L9" s="56"/>
      <c r="M9" s="56"/>
      <c r="N9" s="6"/>
      <c r="O9" s="303"/>
      <c r="P9" s="304"/>
      <c r="Q9" s="304"/>
      <c r="R9" s="305"/>
      <c r="S9" s="54" t="s">
        <v>38</v>
      </c>
      <c r="T9" s="57"/>
    </row>
    <row r="10" spans="1:257" ht="15.95" customHeight="1" x14ac:dyDescent="0.2">
      <c r="C10" s="5"/>
      <c r="D10" s="5"/>
      <c r="E10" s="5"/>
      <c r="F10" s="5"/>
      <c r="G10" s="53"/>
      <c r="H10" s="53"/>
      <c r="I10" s="53"/>
      <c r="J10" s="53"/>
      <c r="K10" s="53"/>
      <c r="L10" s="53"/>
      <c r="M10" s="53"/>
      <c r="N10" s="6"/>
      <c r="O10" s="303"/>
      <c r="P10" s="304"/>
      <c r="Q10" s="304"/>
      <c r="R10" s="305"/>
      <c r="S10" s="54" t="s">
        <v>39</v>
      </c>
      <c r="T10" s="58"/>
    </row>
    <row r="11" spans="1:257" ht="6.75" customHeight="1" x14ac:dyDescent="0.2">
      <c r="C11" s="59"/>
      <c r="D11" s="59"/>
      <c r="E11" s="59"/>
      <c r="F11" s="59"/>
      <c r="G11" s="60"/>
      <c r="H11" s="60"/>
      <c r="I11" s="60"/>
      <c r="J11" s="60"/>
      <c r="K11" s="60"/>
      <c r="L11" s="60"/>
      <c r="M11" s="60"/>
      <c r="N11" s="59"/>
      <c r="O11" s="61"/>
      <c r="P11" s="61"/>
      <c r="Q11" s="61"/>
      <c r="R11" s="61"/>
      <c r="S11" s="62"/>
      <c r="T11" s="63"/>
    </row>
    <row r="12" spans="1:257" ht="8.25" customHeight="1" x14ac:dyDescent="0.2">
      <c r="C12" s="1"/>
      <c r="D12" s="1"/>
      <c r="E12" s="64"/>
      <c r="F12" s="65"/>
      <c r="G12" s="66"/>
      <c r="H12" s="66"/>
      <c r="I12" s="66"/>
      <c r="J12" s="66"/>
      <c r="K12" s="66"/>
      <c r="L12" s="66"/>
      <c r="M12" s="66"/>
      <c r="N12" s="66"/>
      <c r="O12" s="66"/>
      <c r="P12" s="67"/>
      <c r="Q12" s="67"/>
      <c r="R12" s="7"/>
      <c r="S12" s="68"/>
      <c r="T12" s="7"/>
    </row>
    <row r="13" spans="1:257" ht="27" customHeight="1" x14ac:dyDescent="0.25">
      <c r="C13" s="1"/>
      <c r="D13" s="1"/>
      <c r="E13" s="64"/>
      <c r="F13" s="65"/>
      <c r="G13" s="66"/>
      <c r="H13" s="69" t="s">
        <v>26</v>
      </c>
      <c r="I13" s="66"/>
      <c r="J13" s="66"/>
      <c r="K13" s="66"/>
      <c r="L13" s="66"/>
      <c r="M13" s="66"/>
      <c r="N13" s="66"/>
      <c r="O13" s="66"/>
      <c r="P13" s="67"/>
      <c r="Q13" s="67"/>
      <c r="R13" s="7"/>
      <c r="S13" s="68"/>
      <c r="T13" s="7"/>
    </row>
    <row r="14" spans="1:257" ht="7.5" customHeight="1" x14ac:dyDescent="0.2">
      <c r="C14" s="1"/>
      <c r="D14" s="1"/>
      <c r="E14" s="64"/>
      <c r="F14" s="65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67"/>
      <c r="R14" s="7"/>
      <c r="S14" s="68"/>
      <c r="T14" s="7"/>
    </row>
    <row r="15" spans="1:257" ht="20.100000000000001" customHeight="1" x14ac:dyDescent="0.2">
      <c r="C15" s="1"/>
      <c r="D15" s="1"/>
      <c r="E15" s="70"/>
      <c r="F15" s="71"/>
      <c r="G15" s="72"/>
      <c r="H15" s="73" t="s">
        <v>40</v>
      </c>
      <c r="I15" s="72"/>
      <c r="J15" s="74"/>
      <c r="K15" s="74"/>
      <c r="L15" s="74"/>
      <c r="M15" s="74"/>
      <c r="N15" s="75"/>
      <c r="O15" s="76"/>
      <c r="P15" s="67"/>
      <c r="Q15" s="67"/>
      <c r="R15" s="67"/>
      <c r="S15" s="77"/>
      <c r="T15" s="67"/>
    </row>
    <row r="16" spans="1:257" ht="19.5" customHeight="1" x14ac:dyDescent="0.2">
      <c r="C16" s="78"/>
      <c r="D16" s="78"/>
      <c r="E16" s="79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0"/>
      <c r="R16" s="80"/>
      <c r="S16" s="81"/>
      <c r="T16" s="80"/>
    </row>
    <row r="17" spans="3:20" s="57" customFormat="1" ht="19.5" customHeight="1" x14ac:dyDescent="0.2">
      <c r="C17" s="82"/>
      <c r="D17" s="82"/>
      <c r="E17" s="83"/>
      <c r="F17" s="84"/>
      <c r="G17" s="84"/>
      <c r="H17" s="84" t="s">
        <v>41</v>
      </c>
      <c r="I17" s="84"/>
      <c r="J17" s="84"/>
      <c r="K17" s="84"/>
      <c r="L17" s="84"/>
      <c r="M17" s="84"/>
      <c r="N17" s="84"/>
      <c r="O17" s="84"/>
      <c r="P17" s="84"/>
      <c r="Q17" s="85"/>
      <c r="R17" s="85"/>
      <c r="S17" s="86"/>
      <c r="T17" s="85"/>
    </row>
    <row r="18" spans="3:20" ht="19.5" customHeight="1" x14ac:dyDescent="0.2">
      <c r="C18" s="78"/>
      <c r="D18" s="78"/>
      <c r="E18" s="79"/>
      <c r="F18" s="7"/>
      <c r="G18" s="7"/>
      <c r="H18" s="7" t="s">
        <v>96</v>
      </c>
      <c r="I18" s="7"/>
      <c r="J18" s="7"/>
      <c r="K18" s="7"/>
      <c r="L18" s="7"/>
      <c r="M18" s="7"/>
      <c r="N18" s="7"/>
      <c r="O18" s="7"/>
      <c r="P18" s="7"/>
      <c r="Q18" s="80"/>
      <c r="R18" s="80"/>
      <c r="S18" s="81"/>
      <c r="T18" s="80"/>
    </row>
    <row r="19" spans="3:20" ht="19.5" customHeight="1" x14ac:dyDescent="0.2">
      <c r="C19" s="78"/>
      <c r="D19" s="78"/>
      <c r="E19" s="79"/>
      <c r="F19" s="7"/>
      <c r="G19" s="7"/>
      <c r="H19" s="7" t="s">
        <v>42</v>
      </c>
      <c r="I19" s="7" t="s">
        <v>97</v>
      </c>
      <c r="J19" s="7"/>
      <c r="K19" s="7"/>
      <c r="L19" s="7"/>
      <c r="M19" s="7"/>
      <c r="N19" s="7"/>
      <c r="O19" s="7"/>
      <c r="P19" s="7"/>
      <c r="Q19" s="80"/>
      <c r="R19" s="80"/>
      <c r="S19" s="81"/>
      <c r="T19" s="80"/>
    </row>
    <row r="20" spans="3:20" ht="19.5" customHeight="1" x14ac:dyDescent="0.2">
      <c r="C20" s="78"/>
      <c r="D20" s="78"/>
      <c r="E20" s="79"/>
      <c r="F20" s="7"/>
      <c r="G20" s="7"/>
      <c r="H20" s="7" t="s">
        <v>43</v>
      </c>
      <c r="I20" s="7" t="s">
        <v>98</v>
      </c>
      <c r="J20" s="7"/>
      <c r="K20" s="7"/>
      <c r="L20" s="7"/>
      <c r="M20" s="7"/>
      <c r="N20" s="7"/>
      <c r="O20" s="7"/>
      <c r="P20" s="7"/>
      <c r="Q20" s="80"/>
      <c r="R20" s="80"/>
      <c r="S20" s="81"/>
      <c r="T20" s="80"/>
    </row>
    <row r="21" spans="3:20" ht="19.5" customHeight="1" x14ac:dyDescent="0.2">
      <c r="C21" s="78"/>
      <c r="D21" s="78"/>
      <c r="E21" s="79"/>
      <c r="F21" s="7"/>
      <c r="G21" s="7"/>
      <c r="H21" s="7" t="s">
        <v>44</v>
      </c>
      <c r="I21" s="7" t="s">
        <v>99</v>
      </c>
      <c r="J21" s="7"/>
      <c r="K21" s="7"/>
      <c r="L21" s="7"/>
      <c r="M21" s="7"/>
      <c r="N21" s="7"/>
      <c r="O21" s="7"/>
      <c r="P21" s="7"/>
      <c r="Q21" s="80"/>
      <c r="R21" s="80"/>
      <c r="S21" s="81"/>
      <c r="T21" s="80"/>
    </row>
    <row r="22" spans="3:20" ht="19.5" customHeight="1" x14ac:dyDescent="0.2">
      <c r="C22" s="78"/>
      <c r="D22" s="78"/>
      <c r="E22" s="79"/>
      <c r="F22" s="7"/>
      <c r="G22" s="7"/>
      <c r="H22" s="7" t="s">
        <v>45</v>
      </c>
      <c r="I22" s="7" t="s">
        <v>100</v>
      </c>
      <c r="J22" s="87"/>
      <c r="K22" s="7"/>
      <c r="L22" s="7"/>
      <c r="M22" s="7"/>
      <c r="N22" s="7"/>
      <c r="O22" s="7"/>
      <c r="P22" s="7"/>
      <c r="Q22" s="80"/>
      <c r="R22" s="80"/>
      <c r="S22" s="81"/>
      <c r="T22" s="80"/>
    </row>
    <row r="23" spans="3:20" ht="19.5" customHeight="1" x14ac:dyDescent="0.2">
      <c r="C23" s="78"/>
      <c r="D23" s="78"/>
      <c r="E23" s="79"/>
      <c r="F23" s="7"/>
      <c r="G23" s="7"/>
      <c r="H23" s="7" t="s">
        <v>46</v>
      </c>
      <c r="I23" s="7" t="s">
        <v>101</v>
      </c>
      <c r="J23" s="88"/>
      <c r="K23" s="7"/>
      <c r="L23" s="7"/>
      <c r="M23" s="7"/>
      <c r="N23" s="7"/>
      <c r="O23" s="7"/>
      <c r="P23" s="7"/>
      <c r="Q23" s="80"/>
      <c r="R23" s="80"/>
      <c r="S23" s="81"/>
      <c r="T23" s="80"/>
    </row>
    <row r="24" spans="3:20" ht="19.5" customHeight="1" x14ac:dyDescent="0.2">
      <c r="C24" s="78"/>
      <c r="D24" s="78"/>
      <c r="E24" s="79"/>
      <c r="F24" s="7"/>
      <c r="G24" s="7"/>
      <c r="H24" s="7" t="s">
        <v>47</v>
      </c>
      <c r="I24" s="7" t="s">
        <v>48</v>
      </c>
      <c r="J24" s="88"/>
      <c r="K24" s="7"/>
      <c r="L24" s="7"/>
      <c r="M24" s="7"/>
      <c r="N24" s="7"/>
      <c r="O24" s="7"/>
      <c r="P24" s="7"/>
      <c r="Q24" s="80"/>
      <c r="R24" s="80"/>
      <c r="S24" s="81"/>
      <c r="T24" s="80"/>
    </row>
    <row r="25" spans="3:20" ht="19.5" customHeight="1" x14ac:dyDescent="0.2">
      <c r="C25" s="78"/>
      <c r="D25" s="78"/>
      <c r="E25" s="79"/>
      <c r="F25" s="7"/>
      <c r="G25" s="7"/>
      <c r="H25" s="7" t="s">
        <v>54</v>
      </c>
      <c r="I25" s="7" t="s">
        <v>102</v>
      </c>
      <c r="J25" s="88"/>
      <c r="K25" s="7"/>
      <c r="L25" s="7"/>
      <c r="M25" s="7"/>
      <c r="N25" s="7"/>
      <c r="O25" s="7"/>
      <c r="P25" s="7"/>
      <c r="Q25" s="80"/>
      <c r="R25" s="80"/>
      <c r="S25" s="81"/>
      <c r="T25" s="80"/>
    </row>
    <row r="26" spans="3:20" ht="19.5" customHeight="1" x14ac:dyDescent="0.2">
      <c r="C26" s="78"/>
      <c r="D26" s="78"/>
      <c r="E26" s="7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0"/>
      <c r="R26" s="80"/>
      <c r="S26" s="81"/>
      <c r="T26" s="80"/>
    </row>
    <row r="27" spans="3:20" ht="19.5" customHeight="1" x14ac:dyDescent="0.2">
      <c r="C27" s="78"/>
      <c r="D27" s="78"/>
      <c r="E27" s="79"/>
      <c r="F27" s="7"/>
      <c r="G27" s="7"/>
      <c r="H27" s="84" t="s">
        <v>49</v>
      </c>
      <c r="I27" s="84"/>
      <c r="J27" s="84"/>
      <c r="K27" s="84"/>
      <c r="L27" s="7"/>
      <c r="M27" s="7"/>
      <c r="N27" s="7"/>
      <c r="O27" s="7"/>
      <c r="P27" s="7"/>
      <c r="Q27" s="80"/>
      <c r="R27" s="80"/>
      <c r="S27" s="81"/>
      <c r="T27" s="80"/>
    </row>
    <row r="28" spans="3:20" ht="19.5" customHeight="1" x14ac:dyDescent="0.2">
      <c r="C28" s="78"/>
      <c r="D28" s="78"/>
      <c r="E28" s="79"/>
      <c r="F28" s="7"/>
      <c r="G28" s="7"/>
      <c r="H28" s="7" t="s">
        <v>103</v>
      </c>
      <c r="I28" s="7"/>
      <c r="J28" s="7"/>
      <c r="K28" s="7"/>
      <c r="L28" s="7"/>
      <c r="M28" s="7"/>
      <c r="N28" s="7"/>
      <c r="O28" s="7"/>
      <c r="P28" s="7"/>
      <c r="Q28" s="80"/>
      <c r="R28" s="80"/>
      <c r="S28" s="81"/>
      <c r="T28" s="80"/>
    </row>
    <row r="29" spans="3:20" ht="19.5" customHeight="1" x14ac:dyDescent="0.2">
      <c r="C29" s="78"/>
      <c r="D29" s="78"/>
      <c r="E29" s="79"/>
      <c r="F29" s="7"/>
      <c r="G29" s="7"/>
      <c r="H29" s="7" t="s">
        <v>42</v>
      </c>
      <c r="I29" s="7" t="s">
        <v>97</v>
      </c>
      <c r="J29" s="7"/>
      <c r="K29" s="7"/>
      <c r="L29" s="7"/>
      <c r="M29" s="7"/>
      <c r="N29" s="7"/>
      <c r="O29" s="7"/>
      <c r="P29" s="7"/>
      <c r="Q29" s="80"/>
      <c r="R29" s="80"/>
      <c r="S29" s="81"/>
      <c r="T29" s="80"/>
    </row>
    <row r="30" spans="3:20" ht="19.5" customHeight="1" x14ac:dyDescent="0.2">
      <c r="C30" s="78"/>
      <c r="D30" s="78"/>
      <c r="E30" s="79"/>
      <c r="F30" s="7"/>
      <c r="G30" s="7"/>
      <c r="H30" s="7" t="s">
        <v>43</v>
      </c>
      <c r="I30" s="7" t="s">
        <v>50</v>
      </c>
      <c r="J30" s="7"/>
      <c r="K30" s="7"/>
      <c r="L30" s="7"/>
      <c r="M30" s="7"/>
      <c r="N30" s="7"/>
      <c r="O30" s="7"/>
      <c r="P30" s="7"/>
      <c r="Q30" s="80"/>
      <c r="R30" s="80"/>
      <c r="S30" s="81"/>
      <c r="T30" s="80"/>
    </row>
    <row r="31" spans="3:20" ht="19.5" customHeight="1" x14ac:dyDescent="0.2">
      <c r="C31" s="78"/>
      <c r="D31" s="78"/>
      <c r="E31" s="79"/>
      <c r="F31" s="7"/>
      <c r="G31" s="7"/>
      <c r="H31" s="7" t="s">
        <v>44</v>
      </c>
      <c r="I31" s="7" t="s">
        <v>51</v>
      </c>
      <c r="J31" s="7"/>
      <c r="K31" s="7"/>
      <c r="L31" s="7"/>
      <c r="M31" s="7"/>
      <c r="N31" s="7"/>
      <c r="O31" s="7"/>
      <c r="P31" s="7"/>
      <c r="Q31" s="80"/>
      <c r="R31" s="80"/>
      <c r="S31" s="81"/>
      <c r="T31" s="80"/>
    </row>
    <row r="32" spans="3:20" ht="19.5" customHeight="1" x14ac:dyDescent="0.2">
      <c r="C32" s="78"/>
      <c r="D32" s="78"/>
      <c r="E32" s="79"/>
      <c r="F32" s="7"/>
      <c r="G32" s="7"/>
      <c r="H32" s="7" t="s">
        <v>45</v>
      </c>
      <c r="I32" s="7" t="s">
        <v>104</v>
      </c>
      <c r="J32" s="84"/>
      <c r="K32" s="84"/>
      <c r="L32" s="7"/>
      <c r="M32" s="7"/>
      <c r="N32" s="7"/>
      <c r="O32" s="7"/>
      <c r="P32" s="7"/>
      <c r="Q32" s="80"/>
      <c r="R32" s="80"/>
      <c r="S32" s="81"/>
      <c r="T32" s="80"/>
    </row>
    <row r="33" spans="3:20" ht="19.5" customHeight="1" x14ac:dyDescent="0.2">
      <c r="C33" s="78"/>
      <c r="D33" s="78"/>
      <c r="E33" s="79"/>
      <c r="F33" s="7"/>
      <c r="G33" s="7"/>
      <c r="H33" s="7" t="s">
        <v>46</v>
      </c>
      <c r="I33" s="7" t="s">
        <v>105</v>
      </c>
      <c r="J33" s="7"/>
      <c r="K33" s="7"/>
      <c r="L33" s="7"/>
      <c r="M33" s="7"/>
      <c r="N33" s="7"/>
      <c r="O33" s="7"/>
      <c r="P33" s="7"/>
      <c r="Q33" s="80"/>
      <c r="R33" s="80"/>
      <c r="S33" s="81"/>
      <c r="T33" s="80"/>
    </row>
    <row r="34" spans="3:20" ht="19.5" customHeight="1" x14ac:dyDescent="0.2">
      <c r="C34" s="78"/>
      <c r="D34" s="78"/>
      <c r="E34" s="79"/>
      <c r="F34" s="7"/>
      <c r="G34" s="7"/>
      <c r="H34" s="7" t="s">
        <v>47</v>
      </c>
      <c r="I34" s="7" t="s">
        <v>102</v>
      </c>
      <c r="J34" s="7"/>
      <c r="K34" s="7"/>
      <c r="L34" s="7"/>
      <c r="M34" s="7"/>
      <c r="N34" s="7"/>
      <c r="O34" s="7"/>
      <c r="P34" s="7"/>
      <c r="Q34" s="80"/>
      <c r="R34" s="80"/>
      <c r="S34" s="81"/>
      <c r="T34" s="80"/>
    </row>
    <row r="35" spans="3:20" ht="19.5" customHeight="1" x14ac:dyDescent="0.2">
      <c r="C35" s="78"/>
      <c r="D35" s="78"/>
      <c r="E35" s="79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80"/>
      <c r="R35" s="80"/>
      <c r="S35" s="81"/>
      <c r="T35" s="80"/>
    </row>
    <row r="36" spans="3:20" ht="19.5" customHeight="1" x14ac:dyDescent="0.2">
      <c r="C36" s="78"/>
      <c r="D36" s="78"/>
      <c r="E36" s="79"/>
      <c r="F36" s="7"/>
      <c r="G36" s="7"/>
      <c r="H36" s="84" t="s">
        <v>52</v>
      </c>
      <c r="I36" s="84"/>
      <c r="J36" s="84"/>
      <c r="K36" s="84"/>
      <c r="L36" s="84"/>
      <c r="M36" s="84"/>
      <c r="N36" s="84"/>
      <c r="O36" s="7"/>
      <c r="P36" s="7"/>
      <c r="Q36" s="80"/>
      <c r="R36" s="80"/>
      <c r="S36" s="81"/>
      <c r="T36" s="80"/>
    </row>
    <row r="37" spans="3:20" ht="19.5" customHeight="1" x14ac:dyDescent="0.2">
      <c r="C37" s="78"/>
      <c r="D37" s="78"/>
      <c r="E37" s="79"/>
      <c r="F37" s="7"/>
      <c r="G37" s="7"/>
      <c r="H37" s="7" t="s">
        <v>106</v>
      </c>
      <c r="I37" s="7"/>
      <c r="J37" s="7"/>
      <c r="K37" s="7"/>
      <c r="L37" s="7"/>
      <c r="M37" s="7"/>
      <c r="N37" s="7"/>
      <c r="O37" s="7"/>
      <c r="P37" s="7"/>
      <c r="Q37" s="80"/>
      <c r="R37" s="80"/>
      <c r="S37" s="81"/>
      <c r="T37" s="80"/>
    </row>
    <row r="38" spans="3:20" ht="19.5" customHeight="1" x14ac:dyDescent="0.2">
      <c r="C38" s="78"/>
      <c r="D38" s="78"/>
      <c r="E38" s="79"/>
      <c r="F38" s="7"/>
      <c r="G38" s="7"/>
      <c r="H38" s="7" t="s">
        <v>107</v>
      </c>
      <c r="I38" s="7"/>
      <c r="J38" s="7"/>
      <c r="K38" s="7"/>
      <c r="L38" s="7"/>
      <c r="M38" s="7"/>
      <c r="N38" s="7"/>
      <c r="O38" s="7"/>
      <c r="P38" s="7"/>
      <c r="Q38" s="80"/>
      <c r="R38" s="80"/>
      <c r="S38" s="81"/>
      <c r="T38" s="80"/>
    </row>
    <row r="39" spans="3:20" ht="19.5" customHeight="1" x14ac:dyDescent="0.2">
      <c r="C39" s="78"/>
      <c r="D39" s="78"/>
      <c r="E39" s="79"/>
      <c r="F39" s="7"/>
      <c r="G39" s="7"/>
      <c r="H39" s="7" t="s">
        <v>42</v>
      </c>
      <c r="I39" s="7" t="s">
        <v>97</v>
      </c>
      <c r="J39" s="7"/>
      <c r="K39" s="7"/>
      <c r="L39" s="7"/>
      <c r="M39" s="7"/>
      <c r="N39" s="7"/>
      <c r="O39" s="7"/>
      <c r="P39" s="7"/>
      <c r="Q39" s="80"/>
      <c r="R39" s="80"/>
      <c r="S39" s="81"/>
      <c r="T39" s="80"/>
    </row>
    <row r="40" spans="3:20" ht="19.5" customHeight="1" x14ac:dyDescent="0.2">
      <c r="C40" s="78"/>
      <c r="D40" s="78"/>
      <c r="E40" s="79"/>
      <c r="F40" s="7"/>
      <c r="G40" s="7"/>
      <c r="H40" s="7" t="s">
        <v>43</v>
      </c>
      <c r="I40" s="7" t="s">
        <v>108</v>
      </c>
      <c r="J40" s="7"/>
      <c r="K40" s="7"/>
      <c r="L40" s="7"/>
      <c r="M40" s="7"/>
      <c r="N40" s="7"/>
      <c r="O40" s="7"/>
      <c r="P40" s="7"/>
      <c r="Q40" s="80"/>
      <c r="R40" s="80"/>
      <c r="S40" s="81"/>
      <c r="T40" s="80"/>
    </row>
    <row r="41" spans="3:20" ht="19.5" customHeight="1" x14ac:dyDescent="0.2">
      <c r="C41" s="78"/>
      <c r="D41" s="78"/>
      <c r="E41" s="79"/>
      <c r="F41" s="7"/>
      <c r="G41" s="7"/>
      <c r="H41" s="7" t="s">
        <v>44</v>
      </c>
      <c r="I41" s="7" t="s">
        <v>109</v>
      </c>
      <c r="J41" s="7"/>
      <c r="K41" s="7"/>
      <c r="L41" s="7"/>
      <c r="M41" s="7"/>
      <c r="N41" s="7"/>
      <c r="O41" s="7"/>
      <c r="P41" s="7"/>
      <c r="Q41" s="80"/>
      <c r="R41" s="80"/>
      <c r="S41" s="81"/>
      <c r="T41" s="80"/>
    </row>
    <row r="42" spans="3:20" ht="19.5" customHeight="1" x14ac:dyDescent="0.2">
      <c r="C42" s="78"/>
      <c r="D42" s="78"/>
      <c r="E42" s="79"/>
      <c r="F42" s="7"/>
      <c r="G42" s="7"/>
      <c r="H42" s="7" t="s">
        <v>45</v>
      </c>
      <c r="I42" s="7" t="s">
        <v>110</v>
      </c>
      <c r="J42" s="7"/>
      <c r="K42" s="7"/>
      <c r="L42" s="7"/>
      <c r="M42" s="7"/>
      <c r="N42" s="7"/>
      <c r="O42" s="7"/>
      <c r="P42" s="7"/>
      <c r="Q42" s="80"/>
      <c r="R42" s="80"/>
      <c r="S42" s="81"/>
      <c r="T42" s="80"/>
    </row>
    <row r="43" spans="3:20" ht="19.5" customHeight="1" x14ac:dyDescent="0.2">
      <c r="C43" s="78"/>
      <c r="D43" s="78"/>
      <c r="E43" s="79"/>
      <c r="F43" s="7"/>
      <c r="G43" s="7"/>
      <c r="H43" s="7" t="s">
        <v>46</v>
      </c>
      <c r="I43" s="7" t="s">
        <v>53</v>
      </c>
      <c r="J43" s="7"/>
      <c r="K43" s="7"/>
      <c r="L43" s="7"/>
      <c r="M43" s="7"/>
      <c r="N43" s="7"/>
      <c r="O43" s="7"/>
      <c r="P43" s="7"/>
      <c r="Q43" s="80"/>
      <c r="R43" s="80"/>
      <c r="S43" s="81"/>
      <c r="T43" s="80"/>
    </row>
    <row r="44" spans="3:20" ht="19.5" customHeight="1" x14ac:dyDescent="0.2">
      <c r="C44" s="78"/>
      <c r="D44" s="78"/>
      <c r="E44" s="79"/>
      <c r="F44" s="7"/>
      <c r="G44" s="7"/>
      <c r="H44" s="7" t="s">
        <v>47</v>
      </c>
      <c r="I44" s="7" t="s">
        <v>111</v>
      </c>
      <c r="J44" s="7"/>
      <c r="K44" s="7"/>
      <c r="L44" s="7"/>
      <c r="M44" s="7"/>
      <c r="N44" s="7"/>
      <c r="O44" s="7"/>
      <c r="P44" s="7"/>
      <c r="Q44" s="80"/>
      <c r="R44" s="80"/>
      <c r="S44" s="81"/>
      <c r="T44" s="80"/>
    </row>
    <row r="45" spans="3:20" ht="19.5" customHeight="1" x14ac:dyDescent="0.2">
      <c r="C45" s="78"/>
      <c r="D45" s="78"/>
      <c r="E45" s="79"/>
      <c r="F45" s="7"/>
      <c r="G45" s="7"/>
      <c r="H45" s="7" t="s">
        <v>54</v>
      </c>
      <c r="I45" s="7" t="s">
        <v>112</v>
      </c>
      <c r="J45" s="7"/>
      <c r="K45" s="7"/>
      <c r="L45" s="7"/>
      <c r="M45" s="7"/>
      <c r="N45" s="7"/>
      <c r="O45" s="7"/>
      <c r="P45" s="7"/>
      <c r="Q45" s="80"/>
      <c r="R45" s="80"/>
      <c r="S45" s="81"/>
      <c r="T45" s="80"/>
    </row>
    <row r="46" spans="3:20" ht="19.5" customHeight="1" x14ac:dyDescent="0.2">
      <c r="C46" s="78"/>
      <c r="D46" s="78"/>
      <c r="E46" s="79"/>
      <c r="F46" s="7"/>
      <c r="G46" s="7"/>
      <c r="H46" s="7" t="s">
        <v>55</v>
      </c>
      <c r="I46" s="7" t="s">
        <v>113</v>
      </c>
      <c r="J46" s="7"/>
      <c r="K46" s="7"/>
      <c r="L46" s="7"/>
      <c r="M46" s="7"/>
      <c r="N46" s="7"/>
      <c r="O46" s="7"/>
      <c r="P46" s="7"/>
      <c r="Q46" s="80"/>
      <c r="R46" s="80"/>
      <c r="S46" s="81"/>
      <c r="T46" s="80"/>
    </row>
    <row r="47" spans="3:20" ht="19.5" customHeight="1" x14ac:dyDescent="0.2">
      <c r="C47" s="78"/>
      <c r="D47" s="78"/>
      <c r="E47" s="79"/>
      <c r="F47" s="7"/>
      <c r="G47" s="7"/>
      <c r="H47" s="7" t="s">
        <v>56</v>
      </c>
      <c r="I47" s="7" t="s">
        <v>114</v>
      </c>
      <c r="J47" s="7"/>
      <c r="K47" s="7"/>
      <c r="L47" s="7"/>
      <c r="M47" s="7"/>
      <c r="N47" s="7"/>
      <c r="O47" s="7"/>
      <c r="P47" s="7"/>
      <c r="Q47" s="80"/>
      <c r="R47" s="80"/>
      <c r="S47" s="81"/>
      <c r="T47" s="80"/>
    </row>
    <row r="48" spans="3:20" ht="19.5" customHeight="1" x14ac:dyDescent="0.2">
      <c r="C48" s="78"/>
      <c r="D48" s="78"/>
      <c r="E48" s="79"/>
      <c r="F48" s="7"/>
      <c r="G48" s="7"/>
      <c r="H48" s="7" t="s">
        <v>57</v>
      </c>
      <c r="I48" s="7" t="s">
        <v>115</v>
      </c>
      <c r="J48" s="7"/>
      <c r="K48" s="7"/>
      <c r="L48" s="7"/>
      <c r="M48" s="7"/>
      <c r="N48" s="7"/>
      <c r="O48" s="7"/>
      <c r="P48" s="7"/>
      <c r="Q48" s="80"/>
      <c r="R48" s="80"/>
      <c r="S48" s="81"/>
      <c r="T48" s="80"/>
    </row>
    <row r="49" spans="1:257" ht="19.5" customHeight="1" x14ac:dyDescent="0.2">
      <c r="C49" s="78"/>
      <c r="D49" s="78"/>
      <c r="E49" s="79"/>
      <c r="F49" s="7"/>
      <c r="G49" s="7"/>
      <c r="H49" s="7" t="s">
        <v>58</v>
      </c>
      <c r="I49" s="7" t="s">
        <v>116</v>
      </c>
      <c r="J49" s="7"/>
      <c r="K49" s="7"/>
      <c r="L49" s="7"/>
      <c r="M49" s="7"/>
      <c r="N49" s="7"/>
      <c r="O49" s="7"/>
      <c r="P49" s="7"/>
      <c r="Q49" s="80"/>
      <c r="R49" s="80"/>
      <c r="S49" s="81"/>
      <c r="T49" s="80"/>
    </row>
    <row r="50" spans="1:257" ht="19.5" customHeight="1" x14ac:dyDescent="0.2">
      <c r="C50" s="78"/>
      <c r="D50" s="78"/>
      <c r="E50" s="79"/>
      <c r="F50" s="7"/>
      <c r="G50" s="7"/>
      <c r="H50" s="7" t="s">
        <v>59</v>
      </c>
      <c r="I50" s="7" t="s">
        <v>117</v>
      </c>
      <c r="J50" s="7"/>
      <c r="K50" s="7"/>
      <c r="L50" s="7"/>
      <c r="M50" s="7"/>
      <c r="N50" s="7"/>
      <c r="O50" s="7"/>
      <c r="P50" s="7"/>
      <c r="Q50" s="80"/>
      <c r="R50" s="80"/>
      <c r="S50" s="81"/>
      <c r="T50" s="80"/>
    </row>
    <row r="51" spans="1:257" s="57" customFormat="1" ht="19.5" customHeight="1" x14ac:dyDescent="0.2">
      <c r="C51" s="82"/>
      <c r="D51" s="82"/>
      <c r="E51" s="83"/>
      <c r="F51" s="84"/>
      <c r="G51" s="84"/>
      <c r="H51" s="7" t="s">
        <v>60</v>
      </c>
      <c r="I51" s="7" t="s">
        <v>72</v>
      </c>
      <c r="J51" s="7"/>
      <c r="K51" s="7"/>
      <c r="L51" s="7"/>
      <c r="M51" s="7"/>
      <c r="N51" s="7"/>
      <c r="O51" s="84"/>
      <c r="P51" s="84"/>
      <c r="Q51" s="85"/>
      <c r="R51" s="85"/>
      <c r="S51" s="86"/>
      <c r="T51" s="85"/>
    </row>
    <row r="52" spans="1:257" ht="19.5" customHeight="1" x14ac:dyDescent="0.2">
      <c r="C52" s="78"/>
      <c r="D52" s="78"/>
      <c r="E52" s="79"/>
      <c r="F52" s="7"/>
      <c r="G52" s="7"/>
      <c r="H52" s="7" t="s">
        <v>61</v>
      </c>
      <c r="I52" s="7" t="s">
        <v>118</v>
      </c>
      <c r="J52" s="7"/>
      <c r="K52" s="84"/>
      <c r="L52" s="84"/>
      <c r="M52" s="84"/>
      <c r="N52" s="84"/>
      <c r="O52" s="7"/>
      <c r="P52" s="7"/>
      <c r="Q52" s="80"/>
      <c r="R52" s="80"/>
      <c r="S52" s="81"/>
      <c r="T52" s="80"/>
    </row>
    <row r="53" spans="1:257" ht="19.5" customHeight="1" x14ac:dyDescent="0.2">
      <c r="C53" s="78"/>
      <c r="D53" s="78"/>
      <c r="E53" s="79"/>
      <c r="F53" s="7"/>
      <c r="G53" s="7"/>
      <c r="H53" s="7" t="s">
        <v>62</v>
      </c>
      <c r="I53" s="7" t="s">
        <v>102</v>
      </c>
      <c r="J53" s="7"/>
      <c r="K53" s="7"/>
      <c r="L53" s="7"/>
      <c r="M53" s="7"/>
      <c r="N53" s="7"/>
      <c r="O53" s="7"/>
      <c r="P53" s="7"/>
      <c r="Q53" s="80"/>
      <c r="R53" s="80"/>
      <c r="S53" s="81"/>
      <c r="T53" s="80"/>
    </row>
    <row r="54" spans="1:257" ht="19.5" customHeight="1" x14ac:dyDescent="0.2">
      <c r="C54" s="78"/>
      <c r="D54" s="78"/>
      <c r="E54" s="79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80"/>
      <c r="R54" s="80"/>
      <c r="S54" s="81"/>
      <c r="T54" s="80"/>
    </row>
    <row r="55" spans="1:257" ht="19.5" customHeight="1" x14ac:dyDescent="0.2">
      <c r="C55" s="78"/>
      <c r="D55" s="78"/>
      <c r="E55" s="79"/>
      <c r="F55" s="7"/>
      <c r="G55" s="7"/>
      <c r="H55" s="84" t="s">
        <v>63</v>
      </c>
      <c r="I55" s="84"/>
      <c r="J55" s="84"/>
      <c r="K55" s="84"/>
      <c r="L55" s="84"/>
      <c r="M55" s="84"/>
      <c r="N55" s="84"/>
      <c r="O55" s="7"/>
      <c r="P55" s="7"/>
      <c r="Q55" s="80"/>
      <c r="R55" s="80"/>
      <c r="S55" s="81"/>
      <c r="T55" s="80"/>
    </row>
    <row r="56" spans="1:257" ht="19.5" customHeight="1" x14ac:dyDescent="0.2">
      <c r="C56" s="78"/>
      <c r="D56" s="78"/>
      <c r="E56" s="79"/>
      <c r="F56" s="7"/>
      <c r="G56" s="7"/>
      <c r="H56" s="7" t="s">
        <v>119</v>
      </c>
      <c r="I56" s="7"/>
      <c r="J56" s="7"/>
      <c r="K56" s="7"/>
      <c r="L56" s="7"/>
      <c r="M56" s="7"/>
      <c r="N56" s="7"/>
      <c r="O56" s="7"/>
      <c r="P56" s="7"/>
      <c r="Q56" s="80"/>
      <c r="R56" s="80"/>
      <c r="S56" s="81"/>
      <c r="T56" s="80"/>
    </row>
    <row r="57" spans="1:257" ht="19.5" customHeight="1" x14ac:dyDescent="0.2">
      <c r="C57" s="78"/>
      <c r="D57" s="78"/>
      <c r="E57" s="79"/>
      <c r="F57" s="7"/>
      <c r="G57" s="7"/>
      <c r="H57" s="7" t="s">
        <v>42</v>
      </c>
      <c r="I57" s="7" t="s">
        <v>120</v>
      </c>
      <c r="J57" s="7"/>
      <c r="K57" s="7"/>
      <c r="L57" s="7"/>
      <c r="M57" s="7"/>
      <c r="N57" s="7"/>
      <c r="O57" s="7"/>
      <c r="P57" s="7"/>
      <c r="Q57" s="80"/>
      <c r="R57" s="80"/>
      <c r="S57" s="81"/>
      <c r="T57" s="80"/>
    </row>
    <row r="58" spans="1:257" ht="19.5" customHeight="1" x14ac:dyDescent="0.2">
      <c r="C58" s="78"/>
      <c r="D58" s="78"/>
      <c r="E58" s="89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80"/>
      <c r="S58" s="81"/>
      <c r="T58" s="80"/>
    </row>
    <row r="59" spans="1:257" ht="19.5" customHeight="1" x14ac:dyDescent="0.2">
      <c r="C59" s="1"/>
      <c r="D59" s="1"/>
      <c r="E59" s="64"/>
      <c r="F59" s="7"/>
      <c r="G59" s="91" t="s">
        <v>92</v>
      </c>
      <c r="H59" s="92"/>
      <c r="I59" s="92"/>
      <c r="J59" s="92"/>
      <c r="K59" s="92"/>
      <c r="L59" s="92"/>
      <c r="M59" s="92"/>
      <c r="N59" s="93"/>
      <c r="O59" s="93"/>
      <c r="P59" s="7"/>
      <c r="Q59" s="7"/>
      <c r="R59" s="7"/>
      <c r="S59" s="68"/>
      <c r="T59" s="7"/>
    </row>
    <row r="60" spans="1:257" s="40" customFormat="1" ht="3" customHeight="1" x14ac:dyDescent="0.2">
      <c r="A60" s="2"/>
      <c r="B60" s="2"/>
      <c r="C60" s="1"/>
      <c r="D60" s="1"/>
      <c r="E60" s="64"/>
      <c r="F60" s="65"/>
      <c r="G60" s="94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1"/>
      <c r="AJ60" s="65"/>
      <c r="AK60" s="65"/>
      <c r="AL60" s="65"/>
      <c r="AM60" s="65"/>
      <c r="AN60" s="65"/>
      <c r="AO60" s="65"/>
      <c r="AP60" s="1"/>
      <c r="AQ60" s="65"/>
      <c r="AR60" s="65"/>
      <c r="AS60" s="65"/>
      <c r="AT60" s="65"/>
      <c r="AU60" s="65"/>
      <c r="AV60" s="65"/>
      <c r="AW60" s="1"/>
      <c r="AX60" s="65"/>
      <c r="AY60" s="65"/>
      <c r="AZ60" s="65"/>
      <c r="BA60" s="65"/>
      <c r="BB60" s="65"/>
      <c r="BC60" s="65"/>
      <c r="BD60" s="65"/>
      <c r="BE60" s="65"/>
      <c r="BF60" s="1"/>
      <c r="BG60" s="1"/>
      <c r="BH60" s="1"/>
      <c r="BI60" s="65"/>
      <c r="BJ60" s="65"/>
      <c r="BK60" s="65"/>
      <c r="BL60" s="65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84"/>
      <c r="DU60" s="35"/>
      <c r="DV60" s="1"/>
      <c r="DW60" s="1"/>
      <c r="DX60" s="1"/>
      <c r="DY60" s="35"/>
      <c r="DZ60" s="35"/>
      <c r="EA60" s="35"/>
      <c r="EB60" s="1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</row>
    <row r="61" spans="1:257" ht="13.5" customHeight="1" x14ac:dyDescent="0.2"/>
  </sheetData>
  <sheetProtection algorithmName="SHA-512" hashValue="PlJD1Yfb4UIlkjgEKcy1YnWRY9akUabbAXnFdef/OyitEr086qw7UrjrYA6vgXrLvDe1BenVwtWxMYYBItq4Hg==" saltValue="TTgM5lbzvgzuN1nYHQMMyg==" spinCount="100000" sheet="1" objects="1" scenarios="1"/>
  <mergeCells count="1">
    <mergeCell ref="O7:R10"/>
  </mergeCells>
  <pageMargins left="0.25" right="0.25" top="0.75" bottom="0.75" header="0.3" footer="0.3"/>
  <pageSetup paperSize="9" scale="4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12</vt:i4>
      </vt:variant>
    </vt:vector>
  </HeadingPairs>
  <TitlesOfParts>
    <vt:vector size="15" baseType="lpstr">
      <vt:lpstr>Přehled uplatňovaných výdajů</vt:lpstr>
      <vt:lpstr>Soupis opatření,výdajů a podpor</vt:lpstr>
      <vt:lpstr>Přehled opatření a výdajů</vt:lpstr>
      <vt:lpstr>A</vt:lpstr>
      <vt:lpstr>B</vt:lpstr>
      <vt:lpstr>C_</vt:lpstr>
      <vt:lpstr>D</vt:lpstr>
      <vt:lpstr>I.</vt:lpstr>
      <vt:lpstr>II.</vt:lpstr>
      <vt:lpstr>III.</vt:lpstr>
      <vt:lpstr>IV.</vt:lpstr>
      <vt:lpstr>'Přehled opatření a výdajů'!Oblast_tisku</vt:lpstr>
      <vt:lpstr>'Přehled uplatňovaných výdajů'!Oblast_tisku</vt:lpstr>
      <vt:lpstr>'Soupis opatření,výdajů a podpor'!Oblast_tisku</vt:lpstr>
      <vt:lpstr>Procenta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2021-04-15T06:11:08Z</cp:lastPrinted>
  <dcterms:created xsi:type="dcterms:W3CDTF">1997-12-05T14:22:12Z</dcterms:created>
  <dcterms:modified xsi:type="dcterms:W3CDTF">2024-11-25T12:55:33Z</dcterms:modified>
</cp:coreProperties>
</file>